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55" windowWidth="15480" windowHeight="9780"/>
  </bookViews>
  <sheets>
    <sheet name="07 BB Financial Summary" sheetId="1" r:id="rId1"/>
  </sheets>
  <definedNames>
    <definedName name="_xlnm._FilterDatabase" localSheetId="0" hidden="1">'07 BB Financial Summary'!$M:$M</definedName>
    <definedName name="_xlnm.Print_Area" localSheetId="0">'07 BB Financial Summary'!$B$1:$R$226</definedName>
  </definedNames>
  <calcPr calcId="145621"/>
</workbook>
</file>

<file path=xl/calcChain.xml><?xml version="1.0" encoding="utf-8"?>
<calcChain xmlns="http://schemas.openxmlformats.org/spreadsheetml/2006/main">
  <c r="G209" i="1" l="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G2" i="1"/>
  <c r="I206" i="1"/>
  <c r="N206" i="1" s="1"/>
  <c r="I186" i="1"/>
  <c r="N186" i="1"/>
  <c r="I103" i="1"/>
  <c r="N103" i="1" s="1"/>
  <c r="O103" i="1" s="1"/>
  <c r="I29" i="1"/>
  <c r="N29" i="1" s="1"/>
  <c r="O29" i="1" s="1"/>
  <c r="I120" i="1"/>
  <c r="N120" i="1"/>
  <c r="O120" i="1" s="1"/>
  <c r="I54" i="1"/>
  <c r="I47" i="1"/>
  <c r="N47" i="1" s="1"/>
  <c r="O47" i="1" s="1"/>
  <c r="I42" i="1"/>
  <c r="J42" i="1" s="1"/>
  <c r="N42" i="1"/>
  <c r="O42" i="1" s="1"/>
  <c r="I22" i="1"/>
  <c r="N22" i="1" s="1"/>
  <c r="O22" i="1" s="1"/>
  <c r="I191" i="1"/>
  <c r="N191" i="1" s="1"/>
  <c r="O191" i="1" s="1"/>
  <c r="I190" i="1"/>
  <c r="N190" i="1"/>
  <c r="O190" i="1" s="1"/>
  <c r="I189" i="1"/>
  <c r="N189" i="1" s="1"/>
  <c r="O189" i="1" s="1"/>
  <c r="I185" i="1"/>
  <c r="N185" i="1" s="1"/>
  <c r="O185" i="1" s="1"/>
  <c r="I174" i="1"/>
  <c r="I173" i="1"/>
  <c r="N173" i="1" s="1"/>
  <c r="O173" i="1" s="1"/>
  <c r="I172" i="1"/>
  <c r="J172" i="1" s="1"/>
  <c r="I170" i="1"/>
  <c r="N170" i="1"/>
  <c r="O170" i="1" s="1"/>
  <c r="I182" i="1"/>
  <c r="N182" i="1"/>
  <c r="O182" i="1" s="1"/>
  <c r="I157" i="1"/>
  <c r="J157" i="1" s="1"/>
  <c r="I148" i="1"/>
  <c r="N148" i="1" s="1"/>
  <c r="O148" i="1" s="1"/>
  <c r="I200" i="1"/>
  <c r="N200" i="1"/>
  <c r="O200" i="1" s="1"/>
  <c r="I152" i="1"/>
  <c r="I147" i="1"/>
  <c r="N147" i="1" s="1"/>
  <c r="O147" i="1" s="1"/>
  <c r="I141" i="1"/>
  <c r="J141" i="1" s="1"/>
  <c r="N141" i="1"/>
  <c r="O141" i="1" s="1"/>
  <c r="I140" i="1"/>
  <c r="N140" i="1" s="1"/>
  <c r="O140" i="1" s="1"/>
  <c r="I122" i="1"/>
  <c r="N122" i="1" s="1"/>
  <c r="O122" i="1" s="1"/>
  <c r="I119" i="1"/>
  <c r="J119" i="1" s="1"/>
  <c r="N119" i="1"/>
  <c r="O119" i="1" s="1"/>
  <c r="I113" i="1"/>
  <c r="N113" i="1" s="1"/>
  <c r="O113" i="1" s="1"/>
  <c r="I109" i="1"/>
  <c r="N109" i="1" s="1"/>
  <c r="O109" i="1" s="1"/>
  <c r="I107" i="1"/>
  <c r="I105" i="1"/>
  <c r="N105" i="1" s="1"/>
  <c r="O105" i="1" s="1"/>
  <c r="I104" i="1"/>
  <c r="J104" i="1" s="1"/>
  <c r="I96" i="1"/>
  <c r="N96" i="1"/>
  <c r="O96" i="1" s="1"/>
  <c r="I93" i="1"/>
  <c r="N93" i="1"/>
  <c r="O93" i="1" s="1"/>
  <c r="I92" i="1"/>
  <c r="N92" i="1" s="1"/>
  <c r="O92" i="1" s="1"/>
  <c r="I90" i="1"/>
  <c r="N90" i="1" s="1"/>
  <c r="O90" i="1" s="1"/>
  <c r="I89" i="1"/>
  <c r="N89" i="1"/>
  <c r="O89" i="1" s="1"/>
  <c r="I84" i="1"/>
  <c r="I82" i="1"/>
  <c r="N82" i="1" s="1"/>
  <c r="O82" i="1" s="1"/>
  <c r="I79" i="1"/>
  <c r="J79" i="1" s="1"/>
  <c r="N79" i="1"/>
  <c r="O79" i="1" s="1"/>
  <c r="I75" i="1"/>
  <c r="N75" i="1" s="1"/>
  <c r="O75" i="1" s="1"/>
  <c r="I64" i="1"/>
  <c r="N64" i="1" s="1"/>
  <c r="O64" i="1" s="1"/>
  <c r="I60" i="1"/>
  <c r="N60" i="1"/>
  <c r="O60" i="1" s="1"/>
  <c r="I50" i="1"/>
  <c r="N50" i="1" s="1"/>
  <c r="O50" i="1" s="1"/>
  <c r="I49" i="1"/>
  <c r="N49" i="1" s="1"/>
  <c r="O49" i="1" s="1"/>
  <c r="I48" i="1"/>
  <c r="I45" i="1"/>
  <c r="N45" i="1" s="1"/>
  <c r="O45" i="1" s="1"/>
  <c r="I100" i="1"/>
  <c r="J100" i="1" s="1"/>
  <c r="I35" i="1"/>
  <c r="N35" i="1"/>
  <c r="O35" i="1" s="1"/>
  <c r="I31" i="1"/>
  <c r="N31" i="1"/>
  <c r="O31" i="1" s="1"/>
  <c r="I19" i="1"/>
  <c r="J19" i="1" s="1"/>
  <c r="I18" i="1"/>
  <c r="N18" i="1" s="1"/>
  <c r="O18" i="1" s="1"/>
  <c r="I15" i="1"/>
  <c r="N15" i="1"/>
  <c r="O15" i="1" s="1"/>
  <c r="I11" i="1"/>
  <c r="I166" i="1"/>
  <c r="N166" i="1" s="1"/>
  <c r="O166" i="1" s="1"/>
  <c r="I155" i="1"/>
  <c r="J155" i="1" s="1"/>
  <c r="N155" i="1"/>
  <c r="O155" i="1" s="1"/>
  <c r="I41" i="1"/>
  <c r="N41" i="1"/>
  <c r="O41" i="1" s="1"/>
  <c r="I132" i="1"/>
  <c r="N132" i="1"/>
  <c r="O132" i="1" s="1"/>
  <c r="I37" i="1"/>
  <c r="J37" i="1" s="1"/>
  <c r="I137" i="1"/>
  <c r="N137" i="1" s="1"/>
  <c r="O137" i="1" s="1"/>
  <c r="I126" i="1"/>
  <c r="N126" i="1"/>
  <c r="O126" i="1" s="1"/>
  <c r="I62" i="1"/>
  <c r="I38" i="1"/>
  <c r="N38" i="1" s="1"/>
  <c r="O38" i="1" s="1"/>
  <c r="I20" i="1"/>
  <c r="J20" i="1" s="1"/>
  <c r="I14" i="1"/>
  <c r="N14" i="1" s="1"/>
  <c r="O14" i="1" s="1"/>
  <c r="I151" i="1"/>
  <c r="N151" i="1" s="1"/>
  <c r="O151" i="1" s="1"/>
  <c r="I110" i="1"/>
  <c r="N110" i="1" s="1"/>
  <c r="O110" i="1" s="1"/>
  <c r="I179" i="1"/>
  <c r="N179" i="1" s="1"/>
  <c r="O179" i="1" s="1"/>
  <c r="I30" i="1"/>
  <c r="N30" i="1"/>
  <c r="O30" i="1" s="1"/>
  <c r="I127" i="1"/>
  <c r="I87" i="1"/>
  <c r="N87" i="1"/>
  <c r="O87" i="1" s="1"/>
  <c r="I94" i="1"/>
  <c r="J94" i="1" s="1"/>
  <c r="I204" i="1"/>
  <c r="N204" i="1"/>
  <c r="O204" i="1" s="1"/>
  <c r="I164" i="1"/>
  <c r="N164" i="1"/>
  <c r="O164" i="1" s="1"/>
  <c r="I91" i="1"/>
  <c r="N91" i="1" s="1"/>
  <c r="O91" i="1" s="1"/>
  <c r="I4" i="1"/>
  <c r="N4" i="1" s="1"/>
  <c r="O4" i="1" s="1"/>
  <c r="I106" i="1"/>
  <c r="N106" i="1"/>
  <c r="O106" i="1" s="1"/>
  <c r="I161" i="1"/>
  <c r="I159" i="1"/>
  <c r="N159" i="1"/>
  <c r="O159" i="1" s="1"/>
  <c r="I180" i="1"/>
  <c r="J180" i="1" s="1"/>
  <c r="I114" i="1"/>
  <c r="N114" i="1"/>
  <c r="O114" i="1" s="1"/>
  <c r="I73" i="1"/>
  <c r="N73" i="1"/>
  <c r="O73" i="1" s="1"/>
  <c r="I95" i="1"/>
  <c r="J95" i="1" s="1"/>
  <c r="I85" i="1"/>
  <c r="N85" i="1" s="1"/>
  <c r="O85" i="1" s="1"/>
  <c r="I80" i="1"/>
  <c r="N80" i="1" s="1"/>
  <c r="O80" i="1" s="1"/>
  <c r="I23" i="1"/>
  <c r="I69" i="1"/>
  <c r="N69" i="1" s="1"/>
  <c r="O69" i="1" s="1"/>
  <c r="I61" i="1"/>
  <c r="J61" i="1" s="1"/>
  <c r="N61" i="1"/>
  <c r="O61" i="1" s="1"/>
  <c r="I34" i="1"/>
  <c r="N34" i="1" s="1"/>
  <c r="O34" i="1" s="1"/>
  <c r="I88" i="1"/>
  <c r="N88" i="1" s="1"/>
  <c r="O88" i="1" s="1"/>
  <c r="I24" i="1"/>
  <c r="N24" i="1"/>
  <c r="O24" i="1" s="1"/>
  <c r="I70" i="1"/>
  <c r="N70" i="1" s="1"/>
  <c r="O70" i="1" s="1"/>
  <c r="I8" i="1"/>
  <c r="N8" i="1" s="1"/>
  <c r="O8" i="1" s="1"/>
  <c r="I118" i="1"/>
  <c r="I3" i="1"/>
  <c r="N3" i="1" s="1"/>
  <c r="O3" i="1" s="1"/>
  <c r="I2" i="1"/>
  <c r="J2" i="1" s="1"/>
  <c r="N2" i="1"/>
  <c r="O2" i="1" s="1"/>
  <c r="I99" i="1"/>
  <c r="I192" i="1"/>
  <c r="N192" i="1" s="1"/>
  <c r="O192" i="1" s="1"/>
  <c r="I175" i="1"/>
  <c r="N175" i="1"/>
  <c r="O175" i="1" s="1"/>
  <c r="I33" i="1"/>
  <c r="N33" i="1" s="1"/>
  <c r="O33" i="1" s="1"/>
  <c r="I108" i="1"/>
  <c r="N108" i="1" s="1"/>
  <c r="O108" i="1" s="1"/>
  <c r="I177" i="1"/>
  <c r="J177" i="1" s="1"/>
  <c r="N177" i="1"/>
  <c r="O177" i="1" s="1"/>
  <c r="I145" i="1"/>
  <c r="N145" i="1" s="1"/>
  <c r="O145" i="1" s="1"/>
  <c r="I156" i="1"/>
  <c r="N156" i="1" s="1"/>
  <c r="O156" i="1" s="1"/>
  <c r="I57" i="1"/>
  <c r="I198" i="1"/>
  <c r="N198" i="1" s="1"/>
  <c r="O198" i="1" s="1"/>
  <c r="I39" i="1"/>
  <c r="J39" i="1" s="1"/>
  <c r="I13" i="1"/>
  <c r="N13" i="1" s="1"/>
  <c r="O13" i="1" s="1"/>
  <c r="I59" i="1"/>
  <c r="N59" i="1" s="1"/>
  <c r="O59" i="1" s="1"/>
  <c r="I138" i="1"/>
  <c r="J138" i="1" s="1"/>
  <c r="I28" i="1"/>
  <c r="N28" i="1" s="1"/>
  <c r="O28" i="1" s="1"/>
  <c r="I98" i="1"/>
  <c r="N98" i="1"/>
  <c r="O98" i="1" s="1"/>
  <c r="I112" i="1"/>
  <c r="I168" i="1"/>
  <c r="N168" i="1"/>
  <c r="O168" i="1" s="1"/>
  <c r="I205" i="1"/>
  <c r="N205" i="1" s="1"/>
  <c r="O205" i="1" s="1"/>
  <c r="I71" i="1"/>
  <c r="N71" i="1"/>
  <c r="O71" i="1" s="1"/>
  <c r="I52" i="1"/>
  <c r="N52" i="1"/>
  <c r="O52" i="1" s="1"/>
  <c r="I196" i="1"/>
  <c r="J196" i="1" s="1"/>
  <c r="I111" i="1"/>
  <c r="N111" i="1" s="1"/>
  <c r="O111" i="1" s="1"/>
  <c r="I32" i="1"/>
  <c r="N32" i="1"/>
  <c r="O32" i="1" s="1"/>
  <c r="I83" i="1"/>
  <c r="I43" i="1"/>
  <c r="N43" i="1"/>
  <c r="O43" i="1" s="1"/>
  <c r="I17" i="1"/>
  <c r="J17" i="1" s="1"/>
  <c r="I128" i="1"/>
  <c r="N128" i="1"/>
  <c r="O128" i="1" s="1"/>
  <c r="I181" i="1"/>
  <c r="N181" i="1"/>
  <c r="O181" i="1" s="1"/>
  <c r="I44" i="1"/>
  <c r="J44" i="1" s="1"/>
  <c r="I171" i="1"/>
  <c r="N171" i="1" s="1"/>
  <c r="O171" i="1" s="1"/>
  <c r="I187" i="1"/>
  <c r="N187" i="1"/>
  <c r="O187" i="1" s="1"/>
  <c r="I208" i="1"/>
  <c r="I97" i="1"/>
  <c r="N97" i="1" s="1"/>
  <c r="O97" i="1" s="1"/>
  <c r="I131" i="1"/>
  <c r="N131" i="1"/>
  <c r="O131" i="1" s="1"/>
  <c r="I178" i="1"/>
  <c r="N178" i="1"/>
  <c r="O178" i="1" s="1"/>
  <c r="I176" i="1"/>
  <c r="N176" i="1"/>
  <c r="O176" i="1" s="1"/>
  <c r="I163" i="1"/>
  <c r="J163" i="1" s="1"/>
  <c r="I153" i="1"/>
  <c r="N153" i="1" s="1"/>
  <c r="O153" i="1" s="1"/>
  <c r="I136" i="1"/>
  <c r="N136" i="1"/>
  <c r="O136" i="1" s="1"/>
  <c r="I117" i="1"/>
  <c r="I124" i="1"/>
  <c r="N124" i="1"/>
  <c r="O124" i="1" s="1"/>
  <c r="I10" i="1"/>
  <c r="N10" i="1" s="1"/>
  <c r="O10" i="1" s="1"/>
  <c r="I55" i="1"/>
  <c r="N55" i="1"/>
  <c r="O55" i="1" s="1"/>
  <c r="I12" i="1"/>
  <c r="N12" i="1"/>
  <c r="O12" i="1" s="1"/>
  <c r="I66" i="1"/>
  <c r="J66" i="1" s="1"/>
  <c r="I183" i="1"/>
  <c r="N183" i="1" s="1"/>
  <c r="O183" i="1" s="1"/>
  <c r="I67" i="1"/>
  <c r="N67" i="1"/>
  <c r="O67" i="1" s="1"/>
  <c r="I133" i="1"/>
  <c r="I150" i="1"/>
  <c r="N150" i="1" s="1"/>
  <c r="O150" i="1" s="1"/>
  <c r="I81" i="1"/>
  <c r="J81" i="1" s="1"/>
  <c r="N81" i="1"/>
  <c r="O81" i="1" s="1"/>
  <c r="I194" i="1"/>
  <c r="N194" i="1"/>
  <c r="O194" i="1" s="1"/>
  <c r="I144" i="1"/>
  <c r="N144" i="1"/>
  <c r="O144" i="1" s="1"/>
  <c r="I134" i="1"/>
  <c r="J134" i="1" s="1"/>
  <c r="I56" i="1"/>
  <c r="N56" i="1" s="1"/>
  <c r="O56" i="1" s="1"/>
  <c r="I184" i="1"/>
  <c r="N184" i="1"/>
  <c r="O184" i="1" s="1"/>
  <c r="I207" i="1"/>
  <c r="I65" i="1"/>
  <c r="N65" i="1"/>
  <c r="O65" i="1" s="1"/>
  <c r="I36" i="1"/>
  <c r="N36" i="1" s="1"/>
  <c r="O36" i="1" s="1"/>
  <c r="I158" i="1"/>
  <c r="N158" i="1"/>
  <c r="O158" i="1" s="1"/>
  <c r="I149" i="1"/>
  <c r="N149" i="1"/>
  <c r="O149" i="1" s="1"/>
  <c r="I58" i="1"/>
  <c r="J58" i="1" s="1"/>
  <c r="I115" i="1"/>
  <c r="N115" i="1" s="1"/>
  <c r="O115" i="1" s="1"/>
  <c r="I46" i="1"/>
  <c r="N46" i="1" s="1"/>
  <c r="O46" i="1" s="1"/>
  <c r="I68" i="1"/>
  <c r="I116" i="1"/>
  <c r="N116" i="1" s="1"/>
  <c r="O116" i="1" s="1"/>
  <c r="I162" i="1"/>
  <c r="N162" i="1"/>
  <c r="O162" i="1" s="1"/>
  <c r="I101" i="1"/>
  <c r="N101" i="1" s="1"/>
  <c r="O101" i="1" s="1"/>
  <c r="I121" i="1"/>
  <c r="N121" i="1" s="1"/>
  <c r="O121" i="1" s="1"/>
  <c r="I123" i="1"/>
  <c r="J123" i="1" s="1"/>
  <c r="N123" i="1"/>
  <c r="O123" i="1" s="1"/>
  <c r="I6" i="1"/>
  <c r="N6" i="1" s="1"/>
  <c r="O6" i="1" s="1"/>
  <c r="I203" i="1"/>
  <c r="N203" i="1" s="1"/>
  <c r="O203" i="1" s="1"/>
  <c r="I27" i="1"/>
  <c r="I7" i="1"/>
  <c r="N7" i="1" s="1"/>
  <c r="O7" i="1" s="1"/>
  <c r="I21" i="1"/>
  <c r="J21" i="1" s="1"/>
  <c r="I72" i="1"/>
  <c r="N72" i="1" s="1"/>
  <c r="O72" i="1" s="1"/>
  <c r="I169" i="1"/>
  <c r="N169" i="1" s="1"/>
  <c r="O169" i="1" s="1"/>
  <c r="I25" i="1"/>
  <c r="J25" i="1" s="1"/>
  <c r="I5" i="1"/>
  <c r="N5" i="1" s="1"/>
  <c r="O5" i="1" s="1"/>
  <c r="I77" i="1"/>
  <c r="N77" i="1"/>
  <c r="O77" i="1" s="1"/>
  <c r="I193" i="1"/>
  <c r="I195" i="1"/>
  <c r="N195" i="1"/>
  <c r="O195" i="1" s="1"/>
  <c r="I53" i="1"/>
  <c r="N53" i="1" s="1"/>
  <c r="O53" i="1" s="1"/>
  <c r="I78" i="1"/>
  <c r="N78" i="1"/>
  <c r="O78" i="1" s="1"/>
  <c r="I40" i="1"/>
  <c r="N40" i="1"/>
  <c r="O40" i="1" s="1"/>
  <c r="I130" i="1"/>
  <c r="J130" i="1" s="1"/>
  <c r="I86" i="1"/>
  <c r="N86" i="1" s="1"/>
  <c r="O86" i="1" s="1"/>
  <c r="I197" i="1"/>
  <c r="N197" i="1"/>
  <c r="O197" i="1" s="1"/>
  <c r="I165" i="1"/>
  <c r="I209" i="1"/>
  <c r="N209" i="1"/>
  <c r="O209" i="1" s="1"/>
  <c r="I125" i="1"/>
  <c r="J125" i="1" s="1"/>
  <c r="I154" i="1"/>
  <c r="N154" i="1"/>
  <c r="O154" i="1" s="1"/>
  <c r="I160" i="1"/>
  <c r="N160" i="1"/>
  <c r="O160" i="1" s="1"/>
  <c r="I142" i="1"/>
  <c r="J142" i="1" s="1"/>
  <c r="I26" i="1"/>
  <c r="N26" i="1" s="1"/>
  <c r="O26" i="1" s="1"/>
  <c r="I9" i="1"/>
  <c r="N9" i="1"/>
  <c r="O9" i="1" s="1"/>
  <c r="I143" i="1"/>
  <c r="I167" i="1"/>
  <c r="N167" i="1" s="1"/>
  <c r="O167" i="1" s="1"/>
  <c r="I201" i="1"/>
  <c r="N201" i="1"/>
  <c r="O201" i="1" s="1"/>
  <c r="I102" i="1"/>
  <c r="N102" i="1"/>
  <c r="O102" i="1" s="1"/>
  <c r="I146" i="1"/>
  <c r="N146" i="1"/>
  <c r="O146" i="1" s="1"/>
  <c r="I135" i="1"/>
  <c r="J135" i="1" s="1"/>
  <c r="I74" i="1"/>
  <c r="N74" i="1" s="1"/>
  <c r="O74" i="1" s="1"/>
  <c r="I129" i="1"/>
  <c r="N129" i="1"/>
  <c r="O129" i="1" s="1"/>
  <c r="I202" i="1"/>
  <c r="I199" i="1"/>
  <c r="N199" i="1"/>
  <c r="O199" i="1" s="1"/>
  <c r="I63" i="1"/>
  <c r="N63" i="1" s="1"/>
  <c r="O63" i="1" s="1"/>
  <c r="I16" i="1"/>
  <c r="N16" i="1"/>
  <c r="O16" i="1" s="1"/>
  <c r="I139" i="1"/>
  <c r="N139" i="1"/>
  <c r="O139" i="1" s="1"/>
  <c r="I188" i="1"/>
  <c r="J188" i="1" s="1"/>
  <c r="I51" i="1"/>
  <c r="N51" i="1" s="1"/>
  <c r="O51" i="1" s="1"/>
  <c r="I76" i="1"/>
  <c r="N76" i="1"/>
  <c r="O76" i="1" s="1"/>
  <c r="L103" i="1"/>
  <c r="L29" i="1"/>
  <c r="L120" i="1"/>
  <c r="L54" i="1"/>
  <c r="L47" i="1"/>
  <c r="L42" i="1"/>
  <c r="L22" i="1"/>
  <c r="L191" i="1"/>
  <c r="L190" i="1"/>
  <c r="L189" i="1"/>
  <c r="L185" i="1"/>
  <c r="L174" i="1"/>
  <c r="L173" i="1"/>
  <c r="L172" i="1"/>
  <c r="L170" i="1"/>
  <c r="L182" i="1"/>
  <c r="L157" i="1"/>
  <c r="L148" i="1"/>
  <c r="L200" i="1"/>
  <c r="L152" i="1"/>
  <c r="L147" i="1"/>
  <c r="L141" i="1"/>
  <c r="L140" i="1"/>
  <c r="L122" i="1"/>
  <c r="L119" i="1"/>
  <c r="L113" i="1"/>
  <c r="L109" i="1"/>
  <c r="L107" i="1"/>
  <c r="L105" i="1"/>
  <c r="L104" i="1"/>
  <c r="L96" i="1"/>
  <c r="L93" i="1"/>
  <c r="L92" i="1"/>
  <c r="L90" i="1"/>
  <c r="L89" i="1"/>
  <c r="L84" i="1"/>
  <c r="L82" i="1"/>
  <c r="L79" i="1"/>
  <c r="L75" i="1"/>
  <c r="L64" i="1"/>
  <c r="L60" i="1"/>
  <c r="L50" i="1"/>
  <c r="L49" i="1"/>
  <c r="L48" i="1"/>
  <c r="L45" i="1"/>
  <c r="L100" i="1"/>
  <c r="L35" i="1"/>
  <c r="L31" i="1"/>
  <c r="L19" i="1"/>
  <c r="L18" i="1"/>
  <c r="L15" i="1"/>
  <c r="L11" i="1"/>
  <c r="L166" i="1"/>
  <c r="L155" i="1"/>
  <c r="L41" i="1"/>
  <c r="L132" i="1"/>
  <c r="L37" i="1"/>
  <c r="L137" i="1"/>
  <c r="L126" i="1"/>
  <c r="L62" i="1"/>
  <c r="L38" i="1"/>
  <c r="L20" i="1"/>
  <c r="L14" i="1"/>
  <c r="L151" i="1"/>
  <c r="L110" i="1"/>
  <c r="L179" i="1"/>
  <c r="L30" i="1"/>
  <c r="L127" i="1"/>
  <c r="L87" i="1"/>
  <c r="L94" i="1"/>
  <c r="L204" i="1"/>
  <c r="L164" i="1"/>
  <c r="L91" i="1"/>
  <c r="L4" i="1"/>
  <c r="L106" i="1"/>
  <c r="L161" i="1"/>
  <c r="L159" i="1"/>
  <c r="L180" i="1"/>
  <c r="L114" i="1"/>
  <c r="L73" i="1"/>
  <c r="L95" i="1"/>
  <c r="L85" i="1"/>
  <c r="L80" i="1"/>
  <c r="L23" i="1"/>
  <c r="L69" i="1"/>
  <c r="L61" i="1"/>
  <c r="L34" i="1"/>
  <c r="L88" i="1"/>
  <c r="L24" i="1"/>
  <c r="L70" i="1"/>
  <c r="L8" i="1"/>
  <c r="L118" i="1"/>
  <c r="L3" i="1"/>
  <c r="L2" i="1"/>
  <c r="L99" i="1"/>
  <c r="L192" i="1"/>
  <c r="L175" i="1"/>
  <c r="L33" i="1"/>
  <c r="L108" i="1"/>
  <c r="L177" i="1"/>
  <c r="L145" i="1"/>
  <c r="L156" i="1"/>
  <c r="L57" i="1"/>
  <c r="L198" i="1"/>
  <c r="L39" i="1"/>
  <c r="L13" i="1"/>
  <c r="L59" i="1"/>
  <c r="L138" i="1"/>
  <c r="L28" i="1"/>
  <c r="L98" i="1"/>
  <c r="L112" i="1"/>
  <c r="L168" i="1"/>
  <c r="L205" i="1"/>
  <c r="L71" i="1"/>
  <c r="L52" i="1"/>
  <c r="L196" i="1"/>
  <c r="L111" i="1"/>
  <c r="L32" i="1"/>
  <c r="L83" i="1"/>
  <c r="L43" i="1"/>
  <c r="L17" i="1"/>
  <c r="L128" i="1"/>
  <c r="L181" i="1"/>
  <c r="L44" i="1"/>
  <c r="L171" i="1"/>
  <c r="L187" i="1"/>
  <c r="L208" i="1"/>
  <c r="L97" i="1"/>
  <c r="L131" i="1"/>
  <c r="L178" i="1"/>
  <c r="L176" i="1"/>
  <c r="L163" i="1"/>
  <c r="L153" i="1"/>
  <c r="L136" i="1"/>
  <c r="L117" i="1"/>
  <c r="L124" i="1"/>
  <c r="L10" i="1"/>
  <c r="L55" i="1"/>
  <c r="L12" i="1"/>
  <c r="L66" i="1"/>
  <c r="L183" i="1"/>
  <c r="L67" i="1"/>
  <c r="L133" i="1"/>
  <c r="L150" i="1"/>
  <c r="L81" i="1"/>
  <c r="L194" i="1"/>
  <c r="L144" i="1"/>
  <c r="L134" i="1"/>
  <c r="L56" i="1"/>
  <c r="L184" i="1"/>
  <c r="L207" i="1"/>
  <c r="L65" i="1"/>
  <c r="L36" i="1"/>
  <c r="L158" i="1"/>
  <c r="L149" i="1"/>
  <c r="L58" i="1"/>
  <c r="L115" i="1"/>
  <c r="L46" i="1"/>
  <c r="L68" i="1"/>
  <c r="L116" i="1"/>
  <c r="L162" i="1"/>
  <c r="L101" i="1"/>
  <c r="L121" i="1"/>
  <c r="L123" i="1"/>
  <c r="L6" i="1"/>
  <c r="L203" i="1"/>
  <c r="L27" i="1"/>
  <c r="L7" i="1"/>
  <c r="L21" i="1"/>
  <c r="L72" i="1"/>
  <c r="L169" i="1"/>
  <c r="L25" i="1"/>
  <c r="L5" i="1"/>
  <c r="L77" i="1"/>
  <c r="L193" i="1"/>
  <c r="L195" i="1"/>
  <c r="L53" i="1"/>
  <c r="L78" i="1"/>
  <c r="L40" i="1"/>
  <c r="L130" i="1"/>
  <c r="L86" i="1"/>
  <c r="L197" i="1"/>
  <c r="L165" i="1"/>
  <c r="L209" i="1"/>
  <c r="L125" i="1"/>
  <c r="L154" i="1"/>
  <c r="L160" i="1"/>
  <c r="L142" i="1"/>
  <c r="L26" i="1"/>
  <c r="L9" i="1"/>
  <c r="L143" i="1"/>
  <c r="L167" i="1"/>
  <c r="L201" i="1"/>
  <c r="L102" i="1"/>
  <c r="L146" i="1"/>
  <c r="L135" i="1"/>
  <c r="L74" i="1"/>
  <c r="L129" i="1"/>
  <c r="L202" i="1"/>
  <c r="L199" i="1"/>
  <c r="L63" i="1"/>
  <c r="L16" i="1"/>
  <c r="L139" i="1"/>
  <c r="L188" i="1"/>
  <c r="L51" i="1"/>
  <c r="L76" i="1"/>
  <c r="J29" i="1"/>
  <c r="J120" i="1"/>
  <c r="J47" i="1"/>
  <c r="J22" i="1"/>
  <c r="J191" i="1"/>
  <c r="J190" i="1"/>
  <c r="J189" i="1"/>
  <c r="J185" i="1"/>
  <c r="J173" i="1"/>
  <c r="J170" i="1"/>
  <c r="J182" i="1"/>
  <c r="J200" i="1"/>
  <c r="J122" i="1"/>
  <c r="J113" i="1"/>
  <c r="J105" i="1"/>
  <c r="J96" i="1"/>
  <c r="J93" i="1"/>
  <c r="J90" i="1"/>
  <c r="J89" i="1"/>
  <c r="J82" i="1"/>
  <c r="J75" i="1"/>
  <c r="J60" i="1"/>
  <c r="J50" i="1"/>
  <c r="J49" i="1"/>
  <c r="J45" i="1"/>
  <c r="J35" i="1"/>
  <c r="J31" i="1"/>
  <c r="J15" i="1"/>
  <c r="J41" i="1"/>
  <c r="J132" i="1"/>
  <c r="J137" i="1"/>
  <c r="J126" i="1"/>
  <c r="J38" i="1"/>
  <c r="J14" i="1"/>
  <c r="J110" i="1"/>
  <c r="J30" i="1"/>
  <c r="J87" i="1"/>
  <c r="J204" i="1"/>
  <c r="J164" i="1"/>
  <c r="J4" i="1"/>
  <c r="J106" i="1"/>
  <c r="J159" i="1"/>
  <c r="J114" i="1"/>
  <c r="J73" i="1"/>
  <c r="J85" i="1"/>
  <c r="J80" i="1"/>
  <c r="J69" i="1"/>
  <c r="J34" i="1"/>
  <c r="J88" i="1"/>
  <c r="J24" i="1"/>
  <c r="J70" i="1"/>
  <c r="J8" i="1"/>
  <c r="J192" i="1"/>
  <c r="J175" i="1"/>
  <c r="J33" i="1"/>
  <c r="J108" i="1"/>
  <c r="J13" i="1"/>
  <c r="J59" i="1"/>
  <c r="J28" i="1"/>
  <c r="J98" i="1"/>
  <c r="J168" i="1"/>
  <c r="J205" i="1"/>
  <c r="J71" i="1"/>
  <c r="J52" i="1"/>
  <c r="J111" i="1"/>
  <c r="J32" i="1"/>
  <c r="J43" i="1"/>
  <c r="J128" i="1"/>
  <c r="J181" i="1"/>
  <c r="J187" i="1"/>
  <c r="J97" i="1"/>
  <c r="J131" i="1"/>
  <c r="J178" i="1"/>
  <c r="J176" i="1"/>
  <c r="J153" i="1"/>
  <c r="J136" i="1"/>
  <c r="J124" i="1"/>
  <c r="J10" i="1"/>
  <c r="J55" i="1"/>
  <c r="J12" i="1"/>
  <c r="J183" i="1"/>
  <c r="J67" i="1"/>
  <c r="J194" i="1"/>
  <c r="J144" i="1"/>
  <c r="J184" i="1"/>
  <c r="J65" i="1"/>
  <c r="J158" i="1"/>
  <c r="J149" i="1"/>
  <c r="J115" i="1"/>
  <c r="J116" i="1"/>
  <c r="J162" i="1"/>
  <c r="J101" i="1"/>
  <c r="J203" i="1"/>
  <c r="J7" i="1"/>
  <c r="J72" i="1"/>
  <c r="J5" i="1"/>
  <c r="J77" i="1"/>
  <c r="J195" i="1"/>
  <c r="J78" i="1"/>
  <c r="J40" i="1"/>
  <c r="J86" i="1"/>
  <c r="J197" i="1"/>
  <c r="J209" i="1"/>
  <c r="J154" i="1"/>
  <c r="J160" i="1"/>
  <c r="J9" i="1"/>
  <c r="J167" i="1"/>
  <c r="J201" i="1"/>
  <c r="J102" i="1"/>
  <c r="J146" i="1"/>
  <c r="J74" i="1"/>
  <c r="J129" i="1"/>
  <c r="J199" i="1"/>
  <c r="J16" i="1"/>
  <c r="J139" i="1"/>
  <c r="J51" i="1"/>
  <c r="J76" i="1"/>
  <c r="H211" i="1"/>
  <c r="D211" i="1"/>
  <c r="E211" i="1"/>
  <c r="E212" i="1" s="1"/>
  <c r="K211" i="1"/>
  <c r="F211" i="1"/>
  <c r="F212" i="1" s="1"/>
  <c r="J63" i="1" l="1"/>
  <c r="J53" i="1"/>
  <c r="J169" i="1"/>
  <c r="J121" i="1"/>
  <c r="J46" i="1"/>
  <c r="J198" i="1"/>
  <c r="J91" i="1"/>
  <c r="J148" i="1"/>
  <c r="J103" i="1"/>
  <c r="N135" i="1"/>
  <c r="O135" i="1" s="1"/>
  <c r="N142" i="1"/>
  <c r="O142" i="1" s="1"/>
  <c r="N125" i="1"/>
  <c r="O125" i="1" s="1"/>
  <c r="N134" i="1"/>
  <c r="O134" i="1" s="1"/>
  <c r="N66" i="1"/>
  <c r="O66" i="1" s="1"/>
  <c r="N196" i="1"/>
  <c r="O196" i="1" s="1"/>
  <c r="N19" i="1"/>
  <c r="O19" i="1" s="1"/>
  <c r="N100" i="1"/>
  <c r="O100" i="1" s="1"/>
  <c r="N157" i="1"/>
  <c r="O157" i="1" s="1"/>
  <c r="N172" i="1"/>
  <c r="O172" i="1" s="1"/>
  <c r="J166" i="1"/>
  <c r="J150" i="1"/>
  <c r="J156" i="1"/>
  <c r="J64" i="1"/>
  <c r="J140" i="1"/>
  <c r="L212" i="1"/>
  <c r="J56" i="1"/>
  <c r="J3" i="1"/>
  <c r="J151" i="1"/>
  <c r="J92" i="1"/>
  <c r="J109" i="1"/>
  <c r="J147" i="1"/>
  <c r="N188" i="1"/>
  <c r="O188" i="1" s="1"/>
  <c r="N130" i="1"/>
  <c r="O130" i="1" s="1"/>
  <c r="N163" i="1"/>
  <c r="O163" i="1" s="1"/>
  <c r="N44" i="1"/>
  <c r="O44" i="1" s="1"/>
  <c r="N17" i="1"/>
  <c r="O17" i="1" s="1"/>
  <c r="N94" i="1"/>
  <c r="O94" i="1" s="1"/>
  <c r="N37" i="1"/>
  <c r="O37" i="1" s="1"/>
  <c r="N104" i="1"/>
  <c r="O104" i="1" s="1"/>
  <c r="N127" i="1"/>
  <c r="O127" i="1" s="1"/>
  <c r="J127" i="1"/>
  <c r="J112" i="1"/>
  <c r="N112" i="1"/>
  <c r="O112" i="1" s="1"/>
  <c r="J6" i="1"/>
  <c r="J145" i="1"/>
  <c r="J133" i="1"/>
  <c r="N133" i="1"/>
  <c r="O133" i="1" s="1"/>
  <c r="J36" i="1"/>
  <c r="J179" i="1"/>
  <c r="J165" i="1"/>
  <c r="N165" i="1"/>
  <c r="O165" i="1" s="1"/>
  <c r="N25" i="1"/>
  <c r="O25" i="1" s="1"/>
  <c r="N21" i="1"/>
  <c r="O21" i="1" s="1"/>
  <c r="J83" i="1"/>
  <c r="N83" i="1"/>
  <c r="O83" i="1" s="1"/>
  <c r="N138" i="1"/>
  <c r="O138" i="1" s="1"/>
  <c r="N39" i="1"/>
  <c r="O39" i="1" s="1"/>
  <c r="N118" i="1"/>
  <c r="O118" i="1" s="1"/>
  <c r="J118" i="1"/>
  <c r="N95" i="1"/>
  <c r="O95" i="1" s="1"/>
  <c r="N180" i="1"/>
  <c r="O180" i="1" s="1"/>
  <c r="J68" i="1"/>
  <c r="N68" i="1"/>
  <c r="O68" i="1" s="1"/>
  <c r="N23" i="1"/>
  <c r="O23" i="1" s="1"/>
  <c r="J23" i="1"/>
  <c r="J18" i="1"/>
  <c r="J207" i="1"/>
  <c r="N207" i="1"/>
  <c r="O207" i="1" s="1"/>
  <c r="N62" i="1"/>
  <c r="O62" i="1" s="1"/>
  <c r="J62" i="1"/>
  <c r="J193" i="1"/>
  <c r="N193" i="1"/>
  <c r="O193" i="1" s="1"/>
  <c r="I211" i="1"/>
  <c r="J26" i="1"/>
  <c r="J171" i="1"/>
  <c r="J143" i="1"/>
  <c r="N143" i="1"/>
  <c r="O143" i="1" s="1"/>
  <c r="J208" i="1"/>
  <c r="N208" i="1"/>
  <c r="O208" i="1" s="1"/>
  <c r="N11" i="1"/>
  <c r="O11" i="1" s="1"/>
  <c r="J11" i="1"/>
  <c r="N48" i="1"/>
  <c r="O48" i="1" s="1"/>
  <c r="J48" i="1"/>
  <c r="N84" i="1"/>
  <c r="O84" i="1" s="1"/>
  <c r="J84" i="1"/>
  <c r="N107" i="1"/>
  <c r="O107" i="1" s="1"/>
  <c r="J107" i="1"/>
  <c r="N152" i="1"/>
  <c r="O152" i="1" s="1"/>
  <c r="J152" i="1"/>
  <c r="N174" i="1"/>
  <c r="O174" i="1" s="1"/>
  <c r="J174" i="1"/>
  <c r="N54" i="1"/>
  <c r="O54" i="1" s="1"/>
  <c r="J54" i="1"/>
  <c r="J99" i="1"/>
  <c r="N99" i="1"/>
  <c r="O99" i="1" s="1"/>
  <c r="J202" i="1"/>
  <c r="N202" i="1"/>
  <c r="O202" i="1" s="1"/>
  <c r="J117" i="1"/>
  <c r="N117" i="1"/>
  <c r="O117" i="1" s="1"/>
  <c r="H212" i="1"/>
  <c r="J27" i="1"/>
  <c r="N27" i="1"/>
  <c r="O27" i="1" s="1"/>
  <c r="N58" i="1"/>
  <c r="O58" i="1" s="1"/>
  <c r="J57" i="1"/>
  <c r="N57" i="1"/>
  <c r="O57" i="1" s="1"/>
  <c r="N161" i="1"/>
  <c r="O161" i="1" s="1"/>
  <c r="J161" i="1"/>
  <c r="N20" i="1"/>
  <c r="O20" i="1" s="1"/>
  <c r="N211" i="1" l="1"/>
  <c r="O212" i="1" s="1"/>
  <c r="G211" i="1"/>
  <c r="J212" i="1"/>
</calcChain>
</file>

<file path=xl/sharedStrings.xml><?xml version="1.0" encoding="utf-8"?>
<sst xmlns="http://schemas.openxmlformats.org/spreadsheetml/2006/main" count="436" uniqueCount="237">
  <si>
    <t>Program Code</t>
  </si>
  <si>
    <t>Program Name</t>
  </si>
  <si>
    <t>Administration Costs</t>
  </si>
  <si>
    <t>Gross Costs Per Tonne</t>
  </si>
  <si>
    <t xml:space="preserve">Total Gross Revenue </t>
  </si>
  <si>
    <t>Gross Revenue Per Tonne</t>
  </si>
  <si>
    <t>Municipal Share of Material Revenue</t>
  </si>
  <si>
    <t>ADDINGTON HIGHLANDS, TOWNSHIP OF</t>
  </si>
  <si>
    <t>ADMASTON/BROMLEY, TOWNSHIP OF</t>
  </si>
  <si>
    <t>ALFRED AND PLANTAGENET, TOWNSHIP OF</t>
  </si>
  <si>
    <t>AMARANTH, TOWNSHIP OF</t>
  </si>
  <si>
    <t>ARMOUR, TOWNSHIP OF</t>
  </si>
  <si>
    <t>ARNPRIOR, TOWN OF</t>
  </si>
  <si>
    <t>ASHFIELD-COLBORNE-WAWANOSH, TOWNSHIP OF</t>
  </si>
  <si>
    <t>ATHENS, TOWNSHIP OF</t>
  </si>
  <si>
    <t>ATIKOKAN, TOWNSHIP OF</t>
  </si>
  <si>
    <t>AUGUSTA, TOWNSHIP OF</t>
  </si>
  <si>
    <t>AYLMER, TOWN OF</t>
  </si>
  <si>
    <t>BALDWIN, TOWNSHIP OF</t>
  </si>
  <si>
    <t>BARRIE, CITY OF</t>
  </si>
  <si>
    <t>BAYHAM, MUNICIPALITY OF</t>
  </si>
  <si>
    <t>BECKWITH, TOWNSHIP OF</t>
  </si>
  <si>
    <t>BLIND RIVER, TOWN OF</t>
  </si>
  <si>
    <t>BLUEWATER RECYCLING ASSOCIATION</t>
  </si>
  <si>
    <t>BONFIELD, TOWNSHIP OF</t>
  </si>
  <si>
    <t>BONNECHERE VALLEY, TOWNSHIP OF</t>
  </si>
  <si>
    <t>BRANT, COUNTY OF</t>
  </si>
  <si>
    <t>BRANTFORD, CITY OF</t>
  </si>
  <si>
    <t>BROCKVILLE, CITY OF</t>
  </si>
  <si>
    <t>BRUCE AREA SOLID WASTE RECYCLING</t>
  </si>
  <si>
    <t>BRUDENELL, LYNDOCH AND RAGLAN, TOWNSHIP OF</t>
  </si>
  <si>
    <t>CALLANDER, MUNICIPALITY OF</t>
  </si>
  <si>
    <t>CALVIN, MUNICIPALITY OF</t>
  </si>
  <si>
    <t>CARLETON PLACE, TOWN OF</t>
  </si>
  <si>
    <t>CARLING, TOWNSHIP OF</t>
  </si>
  <si>
    <t>CARLOW MAYO, TOWNSHIP OF</t>
  </si>
  <si>
    <t>CASEY, TOWNSHIP OF</t>
  </si>
  <si>
    <t>CASSELMAN,  VILLAGE OF</t>
  </si>
  <si>
    <t>CENTRAL ELGIN, MUNICIPALITY OF</t>
  </si>
  <si>
    <t>CENTRAL FRONTENAC, TOWNSHIP OF</t>
  </si>
  <si>
    <t>CENTRAL MANITOULIN, TOWNSHIP OF</t>
  </si>
  <si>
    <t>CHATHAM-KENT, MUNICIPALITY OF</t>
  </si>
  <si>
    <t>CHATSWORTH, TOWNSHIP OF</t>
  </si>
  <si>
    <t>CLARENCE-ROCKLAND, CITY OF</t>
  </si>
  <si>
    <t>COCHRANE TEMISKAMING WASTE MANAGEMENT BOARD</t>
  </si>
  <si>
    <t>CONMEE,  TOWNSHIP OF</t>
  </si>
  <si>
    <t>CORNWALL, CITY OF</t>
  </si>
  <si>
    <t>DEEP RIVER, TOWN OF</t>
  </si>
  <si>
    <t>DRUMMOND-NORTH ELMSLEY, TOWNSHIP OF</t>
  </si>
  <si>
    <t>DRYDEN, CITY OF</t>
  </si>
  <si>
    <t>DURHAM, REGIONAL MUNICIPALITY OF</t>
  </si>
  <si>
    <t>DUTTON-DUNWICH, MUNICIPALITY OF</t>
  </si>
  <si>
    <t>DYSART ET AL, TOWNSHIP OF</t>
  </si>
  <si>
    <t>EAST FERRIS, TOWNSHIP OF</t>
  </si>
  <si>
    <t>EAST GARAFRAXA, TOWNSHIP OF</t>
  </si>
  <si>
    <t>EAST LUTHER GRAND VALLEY, TOWNSHIP OF</t>
  </si>
  <si>
    <t>EDWARDSBURGH CARDINAL, TOWNSHIP OF</t>
  </si>
  <si>
    <t>ELIZABETHTOWN-KITLEY, TOWNSHIP OF</t>
  </si>
  <si>
    <t>ELLIOT LAKE, CITY OF</t>
  </si>
  <si>
    <t>EMO, TOWNSHIP OF</t>
  </si>
  <si>
    <t>ENNISKILLEN, TOWNSHIP OF</t>
  </si>
  <si>
    <t>ESPANOLA, TOWN OF</t>
  </si>
  <si>
    <t>ESSEX-WINDSOR SOLID WASTE AUTHORITY</t>
  </si>
  <si>
    <t>FORT FRANCES, TOWN OF</t>
  </si>
  <si>
    <t>FRONT OF YONGE, TOWNSHIP OF</t>
  </si>
  <si>
    <t>FRONTENAC ISLANDS, TOWNSHIP OF</t>
  </si>
  <si>
    <t>GANANOQUE, TOWN OF</t>
  </si>
  <si>
    <t>GEORGIAN BLUFFS, TOWNSHIP OF</t>
  </si>
  <si>
    <t>GILLIES, TOWNSHIP OF</t>
  </si>
  <si>
    <t>GREATER MADAWASKA, TOWNSHIP OF</t>
  </si>
  <si>
    <t>GREATER NAPANEE, TOWNSHIP OF</t>
  </si>
  <si>
    <t>GREATER SUDBURY, CITY OF</t>
  </si>
  <si>
    <t>GREY HIGHLANDS, MUNICIPALITY OF</t>
  </si>
  <si>
    <t>GUELPH, CITY OF</t>
  </si>
  <si>
    <t>HALDIMAND, COUNTY OF</t>
  </si>
  <si>
    <t>HALTON, REGIONAL MUNICIPALITY OF</t>
  </si>
  <si>
    <t>HAMILTON, CITY OF</t>
  </si>
  <si>
    <t>HANOVER, TOWN OF</t>
  </si>
  <si>
    <t>HASTINGS HIGHLANDS, MUNICIPALITY OF</t>
  </si>
  <si>
    <t>HAWKESBURY JOINT RECYCLING</t>
  </si>
  <si>
    <t>HIGHLANDS EAST, MUNICIPALITY OF</t>
  </si>
  <si>
    <t>HILLIARD,  TOWNSHIP OF</t>
  </si>
  <si>
    <t>HORTON, TOWNSHIP OF</t>
  </si>
  <si>
    <t>HOWICK, TOWNSHIP OF</t>
  </si>
  <si>
    <t>HUDSON, TOWNSHIP OF</t>
  </si>
  <si>
    <t>HURON EAST, MUNICIPALITY OF</t>
  </si>
  <si>
    <t>HURON SHORES,  MUNICIPALITY OF</t>
  </si>
  <si>
    <t>JOHNSON,  TOWNSHIP OF</t>
  </si>
  <si>
    <t>KAWARTHA LAKES, CITY OF</t>
  </si>
  <si>
    <t>KENORA, CITY OF</t>
  </si>
  <si>
    <t>KERNS, TOWNSHIP OF</t>
  </si>
  <si>
    <t>KILLALOE, HAGARTY, AND RICHARDS, TOWNSHIP OF</t>
  </si>
  <si>
    <t>KINGSTON, CITY OF</t>
  </si>
  <si>
    <t>KIRKLAND LAKE, TOWN OF</t>
  </si>
  <si>
    <t>LANARK HIGHLANDS, TOWNSHIP OF</t>
  </si>
  <si>
    <t>LAURENTIAN HILLS, TOWN OF</t>
  </si>
  <si>
    <t>LEEDS AND THE THOUSAND ISLANDS, TOWNSHIP OF</t>
  </si>
  <si>
    <t>LONDON, CITY OF</t>
  </si>
  <si>
    <t>LOYALIST, TOWNSHIP OF</t>
  </si>
  <si>
    <t>MALAHIDE, TOWNSHIP OF</t>
  </si>
  <si>
    <t>MARATHON,  TOWN OF</t>
  </si>
  <si>
    <t>MATTAWA, TOWN OF</t>
  </si>
  <si>
    <t>MCDOUGALL, MUNICIPALITY OF</t>
  </si>
  <si>
    <t>MCKELLAR, TOWNSHIP OF</t>
  </si>
  <si>
    <t>MCNAB-BRAESIDE, TOWNSHIP OF</t>
  </si>
  <si>
    <t>MEAFORD, MUNICIPALITY OF</t>
  </si>
  <si>
    <t>MELANCTHON, TOWNSHIP OF</t>
  </si>
  <si>
    <t>MERRICKVILLE-WOLFORD, VILLAGE OF</t>
  </si>
  <si>
    <t>MINDEN HILLS, TOWNSHIP OF</t>
  </si>
  <si>
    <t>MISSISSIPPI MILLS, TOWN OF</t>
  </si>
  <si>
    <t>MONO, TOWN OF</t>
  </si>
  <si>
    <t>MONTAGUE, TOWNSHIP OF</t>
  </si>
  <si>
    <t>MORRIS-TURNBURRY, MUNICIPALITY OF</t>
  </si>
  <si>
    <t>MULMUR, TOWNSHIP OF</t>
  </si>
  <si>
    <t>MUSKOKA,  DISTRICT MUNICIPALITY OF</t>
  </si>
  <si>
    <t>NAIRN &amp; HYMAN, TOWNSHIP OF</t>
  </si>
  <si>
    <t>NEEBING, MUNICIPALITY OF</t>
  </si>
  <si>
    <t>NIAGARA, REGIONAL MUNICIPALITY OF</t>
  </si>
  <si>
    <t>NORFOLK, COUNTY OF</t>
  </si>
  <si>
    <t>NORTH BAY, CITY OF</t>
  </si>
  <si>
    <t>NORTH DUNDAS, TOWNSHIP OF</t>
  </si>
  <si>
    <t>NORTH FRONTENAC, TOWNSHIP OF</t>
  </si>
  <si>
    <t>NORTH GLENGARRY, TOWNSHIP OF</t>
  </si>
  <si>
    <t>NORTH GRENVILLE, MUNICIPALITY OF</t>
  </si>
  <si>
    <t>NORTH HURON, TOWNSHIP OF</t>
  </si>
  <si>
    <t>NORTH STORMONT, TOWNSHIP OF</t>
  </si>
  <si>
    <t>NORTHEASTERN MANITOULIN &amp; ISLANDS, TOWN OF</t>
  </si>
  <si>
    <t>NORTHERN BRUCE PENINSULA, MUNICIPALITY OF</t>
  </si>
  <si>
    <t>NORTHUMBERLAND, COUNTY OF</t>
  </si>
  <si>
    <t>OCONNOR,  TOWNSHIP OF</t>
  </si>
  <si>
    <t>OLIVER PAIPOONGE,  MUNICIPALITY OF</t>
  </si>
  <si>
    <t>ORANGEVILLE, TOWN OF</t>
  </si>
  <si>
    <t>ORILLIA, CITY OF</t>
  </si>
  <si>
    <t>OTTAWA VALLEY WASTE RECOVERY CENTRE</t>
  </si>
  <si>
    <t>OTTAWA, CITY OF</t>
  </si>
  <si>
    <t>OWEN SOUND, CITY OF</t>
  </si>
  <si>
    <t>OXFORD,  RESTRUCTURED COUNTY OF</t>
  </si>
  <si>
    <t>PAPINEAU-CAMERON, TOWNSHIP OF</t>
  </si>
  <si>
    <t>PARRY SOUND, TOWN OF</t>
  </si>
  <si>
    <t>PEEL, REGIONAL MUNICIPALITY OF</t>
  </si>
  <si>
    <t>PERRY, TOWNSHIP OF</t>
  </si>
  <si>
    <t>PERTH, TOWN OF</t>
  </si>
  <si>
    <t>PETERBOROUGH, CITY OF</t>
  </si>
  <si>
    <t>PETERBOROUGH, COUNTY OF</t>
  </si>
  <si>
    <t>PLYMPTON-WYOMING, TOWN OF</t>
  </si>
  <si>
    <t>PRINCE, TOWNSHIP OF</t>
  </si>
  <si>
    <t>QUINTE WASTE SOLUTIONS</t>
  </si>
  <si>
    <t>RENFREW, TOWN OF</t>
  </si>
  <si>
    <t>RIDEAU LAKES, TOWNSHIP OF</t>
  </si>
  <si>
    <t>RUSSELL, TOWNSHIP OF</t>
  </si>
  <si>
    <t>SABLES-SPANISH RIVERS, TOWNSHIP OF</t>
  </si>
  <si>
    <t>SARNIA, CITY OF</t>
  </si>
  <si>
    <t>SAULT STE. MARIE, CITY OF</t>
  </si>
  <si>
    <t>SEGUIN, TOWNSHIP OF</t>
  </si>
  <si>
    <t>SHELBURNE, TOWN OF</t>
  </si>
  <si>
    <t>SIMCOE, COUNTY OF</t>
  </si>
  <si>
    <t>SIOUX LOOKOUT, TOWN OF</t>
  </si>
  <si>
    <t>SIOUX NARROWS NESTOR FALLS, TOWNSHIP OF</t>
  </si>
  <si>
    <t>SMITHS FALLS, TOWN OF</t>
  </si>
  <si>
    <t>SOUTH DUNDAS, TOWNSHIP OF</t>
  </si>
  <si>
    <t>SOUTH FRONTENAC, TOWNSHIP OF</t>
  </si>
  <si>
    <t>SOUTH GLENGARRY, TOWNSHIP OF</t>
  </si>
  <si>
    <t>SOUTH STORMONT, TOWNSHIP OF</t>
  </si>
  <si>
    <t>SOUTHGATE, TOWNSHIP OF</t>
  </si>
  <si>
    <t>SOUTHWOLD, TOWNSHIP OF</t>
  </si>
  <si>
    <t>ST. CLAIR, TOWNSHIP OF</t>
  </si>
  <si>
    <t>ST. THOMAS, CITY OF</t>
  </si>
  <si>
    <t>STONE MILLS, TOWNSHIP OF</t>
  </si>
  <si>
    <t>STRATFORD, CITY OF</t>
  </si>
  <si>
    <t>TARBUTT &amp; TARBUTT ADDITIONAL, TOWNSHIP OF</t>
  </si>
  <si>
    <t>TAY VALLEY, TOWNSHIP OF</t>
  </si>
  <si>
    <t>THAMES CENTRE, MUNICIPALITY OF</t>
  </si>
  <si>
    <t>THE ARCHIPELAGO, TOWNSHIP OF</t>
  </si>
  <si>
    <t>THE BLUE MOUNTAINS, TOWN OF</t>
  </si>
  <si>
    <t>THE NATION MUNICIPALITY</t>
  </si>
  <si>
    <t>THUNDER BAY, CITY OF</t>
  </si>
  <si>
    <t>TIMMINS, CITY OF</t>
  </si>
  <si>
    <t>TORONTO, CITY OF</t>
  </si>
  <si>
    <t>TRI-NEIGHBOURS</t>
  </si>
  <si>
    <t>WATERLOO, REGIONAL MUNICIPALITY OF</t>
  </si>
  <si>
    <t>WELLINGTON, COUNTY OF</t>
  </si>
  <si>
    <t>WEST ELGIN, MUNICIPALITY OF</t>
  </si>
  <si>
    <t>WEST GREY, MUNICIPALITY OF</t>
  </si>
  <si>
    <t>WEST NIPISSING, MUNICIPALITY OF</t>
  </si>
  <si>
    <t>WHITESTONE, MUNICIPALITY OF</t>
  </si>
  <si>
    <t>WHITEWATER REGION, TOWNSHIP OF</t>
  </si>
  <si>
    <t>YORK, REGIONAL MUNICIPALITY OF</t>
  </si>
  <si>
    <t>Net Cost Per Tonne Marketed</t>
  </si>
  <si>
    <t>Notes:</t>
  </si>
  <si>
    <r>
      <t>Interest on Municipal Capital</t>
    </r>
    <r>
      <rPr>
        <b/>
        <vertAlign val="superscript"/>
        <sz val="10"/>
        <rFont val="Arial"/>
        <family val="2"/>
      </rPr>
      <t>1</t>
    </r>
  </si>
  <si>
    <t>MACDONALD, MEREDITH &amp; ABERDEEN ADDITIONAL, TOWNSHIP OF</t>
  </si>
  <si>
    <t>SOUTHWEST MIDDLESEX, MUNICIPALITY OF</t>
  </si>
  <si>
    <t>SPANISH, TOWN OF</t>
  </si>
  <si>
    <t>Total Net Costs</t>
  </si>
  <si>
    <t xml:space="preserve">1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
</t>
  </si>
  <si>
    <t xml:space="preserve">                                    (per marketed tonne)</t>
  </si>
  <si>
    <t xml:space="preserve">                                                      Totals  </t>
  </si>
  <si>
    <t>Gross Reported Costs</t>
  </si>
  <si>
    <t xml:space="preserve">Reported and/or Calculated Marketed Tonnes </t>
  </si>
  <si>
    <r>
      <t>Administration Factor</t>
    </r>
    <r>
      <rPr>
        <b/>
        <vertAlign val="superscript"/>
        <sz val="10"/>
        <rFont val="Arial"/>
        <family val="2"/>
      </rPr>
      <t>2</t>
    </r>
  </si>
  <si>
    <t>Residential Gross Costs Including Interest on Municipal Capital and Administration</t>
  </si>
  <si>
    <t xml:space="preserve">2 Administration is calculated as follows:
• 3% of reported contracted costs   
• 5% of reported municipal costs </t>
  </si>
  <si>
    <t>ALGONQUIN HIGHLANDS,TOWNSHIP OF</t>
  </si>
  <si>
    <t>MADAWASKA VALLEY, TOWNSHIP OF</t>
  </si>
  <si>
    <t>WEST PERTH, MUNICIPALITY OF</t>
  </si>
  <si>
    <t>BLACK RIVER-MATHESON,  TOWNSHIP OF</t>
  </si>
  <si>
    <t>CHISHOLM, TOWNSHIP OF</t>
  </si>
  <si>
    <t>DESERONTO, TOWN OF</t>
  </si>
  <si>
    <t>HARLEY, TOWNSHIP OF</t>
  </si>
  <si>
    <t>KEARNEY, TOWN OF</t>
  </si>
  <si>
    <t>KILLARNEY, MUNICIPALITY OF</t>
  </si>
  <si>
    <t>MACHAR, TOWNSHIP OF</t>
  </si>
  <si>
    <t>MAGNETAWAN, MUNICIPALITY OF</t>
  </si>
  <si>
    <t>MCMURRICH/MONTEITH, TOWNSHIP OF</t>
  </si>
  <si>
    <t>MOHAWKS OF THE BAY OF QUINTE</t>
  </si>
  <si>
    <t>POWASSAN, MUNICIPALITY OF</t>
  </si>
  <si>
    <t>STRONG, TOWNSHIP OF</t>
  </si>
  <si>
    <t>SUNDRIDGE, VILLAGE OF</t>
  </si>
  <si>
    <t>Municipal Group</t>
  </si>
  <si>
    <t>PRESCOTT,TOWN OF</t>
  </si>
  <si>
    <t>CHIPPEWAS OF KETTLE AND STONY POINT FIRST NATIONS</t>
  </si>
  <si>
    <t>PETROLIA, TOWN OF</t>
  </si>
  <si>
    <t>SAULT NORTH WASTE MANAGEMENT COUNCIL</t>
  </si>
  <si>
    <t>BANCROFT, TOWN OF</t>
  </si>
  <si>
    <t>HEAD, CLARA AND MARIA, TOWNSHIPS OF</t>
  </si>
  <si>
    <t>SHUNIAH, MUNICIPALITY OF</t>
  </si>
  <si>
    <t>ST.CHARLES, MUNICIPALITY OF</t>
  </si>
  <si>
    <t>ST.MARY'S, SEPARATED TOWN OF</t>
  </si>
  <si>
    <t xml:space="preserve">Large Urban </t>
  </si>
  <si>
    <t>Urban Regional</t>
  </si>
  <si>
    <t>Small Urban</t>
  </si>
  <si>
    <t>Rural Regional</t>
  </si>
  <si>
    <t>Medium Urban</t>
  </si>
  <si>
    <t>Rural Collection - South</t>
  </si>
  <si>
    <t>Rural Depot - South</t>
  </si>
  <si>
    <t>Rural Collection - North</t>
  </si>
  <si>
    <t>Rural Depot - North</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</si>
</sst>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_(&quot;$&quot;* \(#,##0.00\);_(&quot;$&quot;* &quot;-&quot;??_);_(@_)"/>
    <numFmt numFmtId="165" formatCode="_(* #,##0.00_);_(* \(#,##0.00\);_(* &quot;-&quot;??_);_(@_)"/>
    <numFmt numFmtId="166" formatCode="_(* #,##0_);_(* \(#,##0\);_(* &quot;-&quot;??_);_(@_)"/>
    <numFmt numFmtId="167" formatCode="&quot;$&quot;#,##0.00"/>
  </numFmts>
  <fonts count="10" x14ac:knownFonts="1">
    <font>
      <sz val="10"/>
      <name val="Arial"/>
    </font>
    <font>
      <sz val="10"/>
      <name val="Arial"/>
    </font>
    <font>
      <b/>
      <sz val="10"/>
      <name val="Arial"/>
      <family val="2"/>
    </font>
    <font>
      <b/>
      <vertAlign val="superscript"/>
      <sz val="10"/>
      <name val="Arial"/>
      <family val="2"/>
    </font>
    <font>
      <sz val="10"/>
      <name val="Arial"/>
      <family val="2"/>
    </font>
    <font>
      <b/>
      <i/>
      <sz val="10"/>
      <name val="Arial"/>
      <family val="2"/>
    </font>
    <font>
      <b/>
      <i/>
      <vertAlign val="superscript"/>
      <sz val="10"/>
      <name val="Arial"/>
      <family val="2"/>
    </font>
    <font>
      <sz val="10"/>
      <color indexed="8"/>
      <name val="Arial"/>
    </font>
    <font>
      <sz val="8"/>
      <name val="Arial"/>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indexed="9"/>
        <bgColor indexed="8"/>
      </patternFill>
    </fill>
  </fills>
  <borders count="25">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right/>
      <top style="thin">
        <color indexed="22"/>
      </top>
      <bottom/>
      <diagonal/>
    </border>
    <border>
      <left/>
      <right/>
      <top/>
      <bottom style="thin">
        <color indexed="22"/>
      </bottom>
      <diagonal/>
    </border>
    <border>
      <left style="thin">
        <color indexed="22"/>
      </left>
      <right/>
      <top/>
      <bottom/>
      <diagonal/>
    </border>
    <border>
      <left/>
      <right style="thin">
        <color indexed="22"/>
      </right>
      <top style="thin">
        <color indexed="22"/>
      </top>
      <bottom style="thin">
        <color indexed="22"/>
      </bottom>
      <diagonal/>
    </border>
    <border>
      <left style="thin">
        <color indexed="22"/>
      </left>
      <right/>
      <top/>
      <bottom style="thin">
        <color indexed="22"/>
      </bottom>
      <diagonal/>
    </border>
    <border>
      <left style="thin">
        <color indexed="22"/>
      </left>
      <right/>
      <top style="thin">
        <color indexed="22"/>
      </top>
      <bottom style="thin">
        <color indexed="22"/>
      </bottom>
      <diagonal/>
    </border>
    <border>
      <left/>
      <right style="thin">
        <color indexed="22"/>
      </right>
      <top/>
      <bottom style="thin">
        <color indexed="22"/>
      </bottom>
      <diagonal/>
    </border>
    <border>
      <left/>
      <right style="thin">
        <color indexed="22"/>
      </right>
      <top/>
      <bottom/>
      <diagonal/>
    </border>
    <border>
      <left style="medium">
        <color indexed="64"/>
      </left>
      <right style="medium">
        <color indexed="64"/>
      </right>
      <top style="medium">
        <color indexed="64"/>
      </top>
      <bottom/>
      <diagonal/>
    </border>
    <border>
      <left/>
      <right style="medium">
        <color indexed="64"/>
      </right>
      <top style="thin">
        <color indexed="22"/>
      </top>
      <bottom/>
      <diagonal/>
    </border>
    <border>
      <left/>
      <right style="medium">
        <color indexed="64"/>
      </right>
      <top style="medium">
        <color indexed="64"/>
      </top>
      <bottom/>
      <diagonal/>
    </border>
    <border>
      <left style="thin">
        <color indexed="22"/>
      </left>
      <right style="thin">
        <color indexed="22"/>
      </right>
      <top style="thin">
        <color indexed="22"/>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22"/>
      </left>
      <right/>
      <top style="thin">
        <color indexed="22"/>
      </top>
      <bottom/>
      <diagonal/>
    </border>
    <border>
      <left/>
      <right style="thin">
        <color indexed="22"/>
      </right>
      <top style="thin">
        <color indexed="22"/>
      </top>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0" fontId="7" fillId="0" borderId="0"/>
  </cellStyleXfs>
  <cellXfs count="145">
    <xf numFmtId="0" fontId="0" fillId="0" borderId="0" xfId="0"/>
    <xf numFmtId="166" fontId="2" fillId="0" borderId="0" xfId="1" applyNumberFormat="1" applyFont="1" applyFill="1"/>
    <xf numFmtId="167" fontId="0" fillId="0" borderId="0" xfId="0" applyNumberFormat="1"/>
    <xf numFmtId="0" fontId="0" fillId="2" borderId="0" xfId="0" applyFill="1" applyAlignment="1">
      <alignment wrapText="1"/>
    </xf>
    <xf numFmtId="0" fontId="0" fillId="2" borderId="0" xfId="0" applyFill="1"/>
    <xf numFmtId="167" fontId="4" fillId="2" borderId="0" xfId="1" applyNumberFormat="1" applyFont="1" applyFill="1"/>
    <xf numFmtId="10" fontId="4" fillId="2" borderId="0" xfId="0" applyNumberFormat="1" applyFont="1" applyFill="1"/>
    <xf numFmtId="10" fontId="4" fillId="2" borderId="0" xfId="1" applyNumberFormat="1" applyFont="1" applyFill="1" applyAlignment="1">
      <alignment horizontal="right"/>
    </xf>
    <xf numFmtId="167" fontId="4" fillId="2" borderId="0" xfId="0" applyNumberFormat="1" applyFont="1" applyFill="1"/>
    <xf numFmtId="167" fontId="0" fillId="2" borderId="0" xfId="0" applyNumberFormat="1" applyFill="1"/>
    <xf numFmtId="10" fontId="4" fillId="2" borderId="0" xfId="0" applyNumberFormat="1" applyFont="1" applyFill="1" applyAlignment="1">
      <alignment horizontal="right"/>
    </xf>
    <xf numFmtId="0" fontId="0" fillId="0" borderId="1" xfId="0" applyBorder="1"/>
    <xf numFmtId="0" fontId="0" fillId="2" borderId="1" xfId="0" applyFill="1" applyBorder="1"/>
    <xf numFmtId="4" fontId="0" fillId="2" borderId="1" xfId="0" applyNumberFormat="1" applyFill="1" applyBorder="1"/>
    <xf numFmtId="167" fontId="4" fillId="2" borderId="1" xfId="0" applyNumberFormat="1" applyFont="1" applyFill="1" applyBorder="1"/>
    <xf numFmtId="10" fontId="4" fillId="2" borderId="1" xfId="0" applyNumberFormat="1" applyFont="1" applyFill="1" applyBorder="1"/>
    <xf numFmtId="167" fontId="0" fillId="0" borderId="1" xfId="0" applyNumberFormat="1" applyFill="1" applyBorder="1"/>
    <xf numFmtId="0" fontId="5" fillId="2" borderId="1" xfId="0" applyFont="1" applyFill="1" applyBorder="1"/>
    <xf numFmtId="167" fontId="4" fillId="2" borderId="1" xfId="1" applyNumberFormat="1" applyFont="1" applyFill="1" applyBorder="1"/>
    <xf numFmtId="10" fontId="4" fillId="2" borderId="1" xfId="1" applyNumberFormat="1" applyFont="1" applyFill="1" applyBorder="1" applyAlignment="1">
      <alignment horizontal="right"/>
    </xf>
    <xf numFmtId="0" fontId="6" fillId="2" borderId="1" xfId="0" applyFont="1" applyFill="1" applyBorder="1" applyAlignment="1">
      <alignment horizontal="left" vertical="top" wrapText="1"/>
    </xf>
    <xf numFmtId="4" fontId="5" fillId="2" borderId="1" xfId="1" applyNumberFormat="1" applyFont="1" applyFill="1" applyBorder="1"/>
    <xf numFmtId="167" fontId="6" fillId="2" borderId="1" xfId="0" applyNumberFormat="1" applyFont="1" applyFill="1" applyBorder="1" applyAlignment="1">
      <alignment horizontal="left" vertical="top" wrapText="1"/>
    </xf>
    <xf numFmtId="167" fontId="4" fillId="2" borderId="1" xfId="0" applyNumberFormat="1" applyFont="1" applyFill="1" applyBorder="1" applyAlignment="1">
      <alignment horizontal="left" vertical="top" wrapText="1"/>
    </xf>
    <xf numFmtId="167" fontId="0" fillId="0" borderId="1" xfId="0" applyNumberFormat="1" applyBorder="1"/>
    <xf numFmtId="167" fontId="1" fillId="2" borderId="1" xfId="1" applyNumberFormat="1" applyFill="1" applyBorder="1"/>
    <xf numFmtId="167" fontId="0" fillId="2" borderId="1" xfId="0" applyNumberFormat="1" applyFill="1" applyBorder="1"/>
    <xf numFmtId="0" fontId="0" fillId="2" borderId="2" xfId="0" applyFill="1" applyBorder="1"/>
    <xf numFmtId="4" fontId="6" fillId="2" borderId="2" xfId="0" applyNumberFormat="1" applyFont="1" applyFill="1" applyBorder="1" applyAlignment="1">
      <alignment horizontal="left" vertical="top" wrapText="1"/>
    </xf>
    <xf numFmtId="167" fontId="4" fillId="2" borderId="2" xfId="1" applyNumberFormat="1" applyFont="1" applyFill="1" applyBorder="1"/>
    <xf numFmtId="10" fontId="4" fillId="2" borderId="2" xfId="0" applyNumberFormat="1" applyFont="1" applyFill="1" applyBorder="1"/>
    <xf numFmtId="10" fontId="4" fillId="2" borderId="2" xfId="1" applyNumberFormat="1" applyFont="1" applyFill="1" applyBorder="1" applyAlignment="1">
      <alignment horizontal="right"/>
    </xf>
    <xf numFmtId="4" fontId="2" fillId="0" borderId="1" xfId="0" applyNumberFormat="1" applyFont="1" applyFill="1" applyBorder="1"/>
    <xf numFmtId="4" fontId="2" fillId="0" borderId="1" xfId="0" applyNumberFormat="1" applyFont="1" applyBorder="1"/>
    <xf numFmtId="167" fontId="4" fillId="2" borderId="2" xfId="0" applyNumberFormat="1" applyFont="1" applyFill="1" applyBorder="1"/>
    <xf numFmtId="0" fontId="2" fillId="0" borderId="0" xfId="0" applyFont="1" applyFill="1" applyAlignment="1">
      <alignment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5" xfId="0" applyFont="1" applyFill="1" applyBorder="1" applyAlignment="1">
      <alignment horizontal="left" vertical="top" wrapText="1"/>
    </xf>
    <xf numFmtId="167" fontId="4" fillId="2" borderId="6" xfId="0" applyNumberFormat="1" applyFont="1" applyFill="1" applyBorder="1"/>
    <xf numFmtId="0" fontId="5" fillId="2" borderId="7" xfId="0" applyFont="1" applyFill="1" applyBorder="1" applyAlignment="1">
      <alignment wrapText="1"/>
    </xf>
    <xf numFmtId="0" fontId="6" fillId="2" borderId="8" xfId="0" applyFont="1" applyFill="1" applyBorder="1" applyAlignment="1">
      <alignment horizontal="left" vertical="top" wrapText="1"/>
    </xf>
    <xf numFmtId="0" fontId="0" fillId="2" borderId="8" xfId="0" applyFill="1" applyBorder="1" applyAlignment="1">
      <alignment wrapText="1"/>
    </xf>
    <xf numFmtId="167" fontId="4" fillId="2" borderId="9" xfId="1" applyNumberFormat="1" applyFont="1" applyFill="1" applyBorder="1"/>
    <xf numFmtId="167" fontId="6" fillId="2" borderId="6" xfId="0" applyNumberFormat="1" applyFont="1" applyFill="1" applyBorder="1" applyAlignment="1">
      <alignment horizontal="left" vertical="top" wrapText="1"/>
    </xf>
    <xf numFmtId="167" fontId="4" fillId="2" borderId="6" xfId="1" applyNumberFormat="1" applyFont="1" applyFill="1" applyBorder="1"/>
    <xf numFmtId="4" fontId="6" fillId="0" borderId="1" xfId="0" applyNumberFormat="1" applyFont="1" applyFill="1" applyBorder="1" applyAlignment="1">
      <alignment horizontal="left" vertical="top" wrapText="1"/>
    </xf>
    <xf numFmtId="10" fontId="4" fillId="2" borderId="8" xfId="1" applyNumberFormat="1" applyFont="1" applyFill="1" applyBorder="1" applyAlignment="1">
      <alignment horizontal="right"/>
    </xf>
    <xf numFmtId="167" fontId="6" fillId="0" borderId="0" xfId="0" applyNumberFormat="1" applyFont="1" applyFill="1" applyBorder="1" applyAlignment="1">
      <alignment horizontal="left" vertical="top" wrapText="1"/>
    </xf>
    <xf numFmtId="167" fontId="6" fillId="0" borderId="10" xfId="0" applyNumberFormat="1" applyFont="1" applyFill="1" applyBorder="1" applyAlignment="1">
      <alignment horizontal="left" vertical="top" wrapText="1"/>
    </xf>
    <xf numFmtId="0" fontId="0" fillId="0" borderId="1" xfId="0" applyBorder="1" applyAlignment="1">
      <alignment horizontal="center"/>
    </xf>
    <xf numFmtId="0" fontId="0" fillId="0" borderId="1" xfId="0" applyFill="1" applyBorder="1" applyAlignment="1">
      <alignment horizontal="center"/>
    </xf>
    <xf numFmtId="0" fontId="0" fillId="0" borderId="0" xfId="0" applyAlignment="1">
      <alignment horizontal="center"/>
    </xf>
    <xf numFmtId="167" fontId="0" fillId="0" borderId="0" xfId="0" applyNumberFormat="1" applyAlignment="1">
      <alignment vertical="center"/>
    </xf>
    <xf numFmtId="0" fontId="2" fillId="0" borderId="0" xfId="0" applyFont="1" applyFill="1" applyAlignment="1">
      <alignment horizontal="center" vertical="center" wrapText="1"/>
    </xf>
    <xf numFmtId="0" fontId="2" fillId="0" borderId="0" xfId="0" applyFont="1" applyAlignment="1">
      <alignment horizontal="center" vertical="center"/>
    </xf>
    <xf numFmtId="0" fontId="0" fillId="0" borderId="2" xfId="0" applyBorder="1" applyAlignment="1">
      <alignment horizontal="center"/>
    </xf>
    <xf numFmtId="0" fontId="2" fillId="0" borderId="11" xfId="0" applyFont="1" applyFill="1" applyBorder="1" applyAlignment="1">
      <alignment horizontal="center" vertical="center" wrapText="1"/>
    </xf>
    <xf numFmtId="0" fontId="2" fillId="2" borderId="11" xfId="0" applyFont="1" applyFill="1" applyBorder="1" applyAlignment="1">
      <alignment horizontal="center" vertical="center" wrapText="1"/>
    </xf>
    <xf numFmtId="4" fontId="2" fillId="2" borderId="12" xfId="0" applyNumberFormat="1" applyFont="1" applyFill="1" applyBorder="1" applyAlignment="1">
      <alignment horizontal="center" vertical="center" wrapText="1"/>
    </xf>
    <xf numFmtId="167" fontId="2" fillId="2" borderId="13" xfId="0" applyNumberFormat="1" applyFont="1" applyFill="1" applyBorder="1" applyAlignment="1">
      <alignment horizontal="center" vertical="center" wrapText="1"/>
    </xf>
    <xf numFmtId="167" fontId="2" fillId="2" borderId="11" xfId="0" applyNumberFormat="1"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167" fontId="2" fillId="2" borderId="11" xfId="1" applyNumberFormat="1" applyFont="1" applyFill="1" applyBorder="1" applyAlignment="1">
      <alignment horizontal="center" vertical="center" wrapText="1"/>
    </xf>
    <xf numFmtId="10" fontId="2" fillId="2" borderId="11" xfId="1" applyNumberFormat="1" applyFont="1" applyFill="1" applyBorder="1" applyAlignment="1">
      <alignment horizontal="center" vertical="center" wrapText="1"/>
    </xf>
    <xf numFmtId="167" fontId="2" fillId="0" borderId="11" xfId="0" applyNumberFormat="1" applyFont="1" applyFill="1" applyBorder="1" applyAlignment="1">
      <alignment horizontal="center" vertical="center" wrapText="1"/>
    </xf>
    <xf numFmtId="0" fontId="2" fillId="0" borderId="14" xfId="0" applyFont="1" applyFill="1" applyBorder="1" applyAlignment="1">
      <alignment horizontal="center" vertical="center" wrapText="1"/>
    </xf>
    <xf numFmtId="4" fontId="2" fillId="0" borderId="2" xfId="0" applyNumberFormat="1" applyFont="1" applyFill="1" applyBorder="1"/>
    <xf numFmtId="4" fontId="2" fillId="0" borderId="2" xfId="0" applyNumberFormat="1" applyFont="1" applyBorder="1"/>
    <xf numFmtId="0" fontId="7" fillId="3" borderId="15" xfId="0" applyFont="1" applyFill="1" applyBorder="1" applyAlignment="1">
      <alignment horizontal="right" wrapText="1"/>
    </xf>
    <xf numFmtId="0" fontId="7" fillId="3" borderId="15" xfId="0" applyFont="1" applyFill="1" applyBorder="1" applyAlignment="1">
      <alignment wrapText="1"/>
    </xf>
    <xf numFmtId="0" fontId="4" fillId="0" borderId="15" xfId="0" applyFont="1" applyFill="1" applyBorder="1" applyAlignment="1">
      <alignment horizontal="center"/>
    </xf>
    <xf numFmtId="4" fontId="7" fillId="0" borderId="15" xfId="3" applyNumberFormat="1" applyBorder="1"/>
    <xf numFmtId="167" fontId="4" fillId="2" borderId="15" xfId="0" applyNumberFormat="1" applyFont="1" applyFill="1" applyBorder="1"/>
    <xf numFmtId="167" fontId="4" fillId="2" borderId="15" xfId="2" applyNumberFormat="1" applyFont="1" applyFill="1" applyBorder="1"/>
    <xf numFmtId="10" fontId="4" fillId="2" borderId="15" xfId="0" applyNumberFormat="1" applyFont="1" applyFill="1" applyBorder="1"/>
    <xf numFmtId="167" fontId="7" fillId="0" borderId="15" xfId="0" applyNumberFormat="1" applyFont="1" applyFill="1" applyBorder="1" applyAlignment="1">
      <alignment horizontal="right" wrapText="1"/>
    </xf>
    <xf numFmtId="10" fontId="7" fillId="0" borderId="15" xfId="0" applyNumberFormat="1" applyFont="1" applyFill="1" applyBorder="1" applyAlignment="1">
      <alignment horizontal="right" wrapText="1"/>
    </xf>
    <xf numFmtId="167" fontId="0" fillId="0" borderId="15" xfId="0" applyNumberFormat="1" applyBorder="1"/>
    <xf numFmtId="167" fontId="0" fillId="0" borderId="15" xfId="0" applyNumberFormat="1" applyFill="1" applyBorder="1"/>
    <xf numFmtId="0" fontId="4" fillId="0" borderId="15" xfId="0" applyFont="1" applyFill="1" applyBorder="1" applyAlignment="1">
      <alignment wrapText="1"/>
    </xf>
    <xf numFmtId="0" fontId="0" fillId="0" borderId="15" xfId="0" applyBorder="1"/>
    <xf numFmtId="0" fontId="4" fillId="2" borderId="15" xfId="0" applyFont="1" applyFill="1" applyBorder="1" applyAlignment="1">
      <alignment horizontal="center"/>
    </xf>
    <xf numFmtId="0" fontId="7" fillId="0" borderId="15" xfId="0" applyFont="1" applyFill="1" applyBorder="1" applyAlignment="1">
      <alignment wrapText="1"/>
    </xf>
    <xf numFmtId="0" fontId="4" fillId="0" borderId="15" xfId="0" applyFont="1" applyFill="1" applyBorder="1" applyAlignment="1">
      <alignment horizontal="center" wrapText="1"/>
    </xf>
    <xf numFmtId="4" fontId="7" fillId="2" borderId="15" xfId="3" applyNumberFormat="1" applyFill="1" applyBorder="1"/>
    <xf numFmtId="0" fontId="7" fillId="2" borderId="15" xfId="0" applyFont="1" applyFill="1" applyBorder="1" applyAlignment="1">
      <alignment horizontal="right" wrapText="1"/>
    </xf>
    <xf numFmtId="0" fontId="7" fillId="2" borderId="15" xfId="0" applyFont="1" applyFill="1" applyBorder="1" applyAlignment="1">
      <alignment wrapText="1"/>
    </xf>
    <xf numFmtId="0" fontId="0" fillId="0" borderId="15" xfId="0" applyFill="1" applyBorder="1"/>
    <xf numFmtId="49" fontId="7" fillId="3" borderId="15" xfId="0" applyNumberFormat="1" applyFont="1" applyFill="1" applyBorder="1" applyAlignment="1">
      <alignment horizontal="right" vertical="center" wrapText="1"/>
    </xf>
    <xf numFmtId="49" fontId="7" fillId="3" borderId="15" xfId="0" applyNumberFormat="1" applyFont="1" applyFill="1" applyBorder="1" applyAlignment="1">
      <alignment vertical="center" wrapText="1"/>
    </xf>
    <xf numFmtId="0" fontId="1" fillId="3" borderId="15" xfId="0" applyFont="1" applyFill="1" applyBorder="1" applyAlignment="1">
      <alignment horizontal="right" wrapText="1"/>
    </xf>
    <xf numFmtId="0" fontId="1" fillId="3" borderId="15" xfId="0" applyFont="1" applyFill="1" applyBorder="1" applyAlignment="1">
      <alignment wrapText="1"/>
    </xf>
    <xf numFmtId="0" fontId="9" fillId="2" borderId="15" xfId="0" applyFont="1" applyFill="1" applyBorder="1"/>
    <xf numFmtId="0" fontId="0" fillId="2" borderId="15" xfId="0" applyFill="1" applyBorder="1"/>
    <xf numFmtId="0" fontId="4" fillId="2" borderId="15" xfId="0" applyFont="1" applyFill="1" applyBorder="1" applyAlignment="1">
      <alignment horizontal="center" wrapText="1"/>
    </xf>
    <xf numFmtId="10" fontId="4" fillId="2" borderId="15" xfId="0" applyNumberFormat="1" applyFont="1" applyFill="1" applyBorder="1" applyAlignment="1">
      <alignment horizontal="right"/>
    </xf>
    <xf numFmtId="0" fontId="7" fillId="3" borderId="16" xfId="0" applyFont="1" applyFill="1" applyBorder="1" applyAlignment="1">
      <alignment horizontal="right" wrapText="1"/>
    </xf>
    <xf numFmtId="0" fontId="7" fillId="3" borderId="16" xfId="0" applyFont="1" applyFill="1" applyBorder="1" applyAlignment="1">
      <alignment wrapText="1"/>
    </xf>
    <xf numFmtId="4" fontId="7" fillId="0" borderId="16" xfId="3" applyNumberFormat="1" applyBorder="1"/>
    <xf numFmtId="167" fontId="4" fillId="2" borderId="16" xfId="0" applyNumberFormat="1" applyFont="1" applyFill="1" applyBorder="1"/>
    <xf numFmtId="167" fontId="4" fillId="2" borderId="16" xfId="2" applyNumberFormat="1" applyFont="1" applyFill="1" applyBorder="1"/>
    <xf numFmtId="167" fontId="7" fillId="0" borderId="16" xfId="0" applyNumberFormat="1" applyFont="1" applyFill="1" applyBorder="1" applyAlignment="1">
      <alignment horizontal="right" wrapText="1"/>
    </xf>
    <xf numFmtId="4" fontId="2" fillId="0" borderId="17" xfId="0" applyNumberFormat="1" applyFont="1" applyBorder="1" applyAlignment="1">
      <alignment horizontal="center"/>
    </xf>
    <xf numFmtId="4" fontId="2" fillId="0" borderId="18" xfId="0" applyNumberFormat="1" applyFont="1" applyBorder="1" applyAlignment="1">
      <alignment horizontal="center"/>
    </xf>
    <xf numFmtId="0" fontId="4" fillId="0" borderId="16" xfId="0" applyFont="1" applyFill="1" applyBorder="1" applyAlignment="1">
      <alignment horizontal="center"/>
    </xf>
    <xf numFmtId="10" fontId="7" fillId="0" borderId="16" xfId="0" applyNumberFormat="1" applyFont="1" applyFill="1" applyBorder="1" applyAlignment="1">
      <alignment horizontal="right" wrapText="1"/>
    </xf>
    <xf numFmtId="0" fontId="7" fillId="3" borderId="0" xfId="0" applyFont="1" applyFill="1" applyBorder="1" applyAlignment="1">
      <alignment horizontal="right" wrapText="1"/>
    </xf>
    <xf numFmtId="167" fontId="0" fillId="0" borderId="0" xfId="0" applyNumberFormat="1" applyBorder="1"/>
    <xf numFmtId="167" fontId="0" fillId="0" borderId="0" xfId="0" applyNumberFormat="1" applyFill="1" applyBorder="1"/>
    <xf numFmtId="0" fontId="4" fillId="0" borderId="0" xfId="0" applyFont="1" applyFill="1" applyBorder="1" applyAlignment="1">
      <alignment wrapText="1"/>
    </xf>
    <xf numFmtId="0" fontId="0" fillId="0" borderId="0" xfId="0" applyBorder="1"/>
    <xf numFmtId="4" fontId="2" fillId="2" borderId="19" xfId="0" applyNumberFormat="1" applyFont="1" applyFill="1" applyBorder="1"/>
    <xf numFmtId="167" fontId="2" fillId="2" borderId="19" xfId="0" applyNumberFormat="1" applyFont="1" applyFill="1" applyBorder="1"/>
    <xf numFmtId="167" fontId="2" fillId="2" borderId="19" xfId="1" applyNumberFormat="1" applyFont="1" applyFill="1" applyBorder="1"/>
    <xf numFmtId="167" fontId="2" fillId="2" borderId="19" xfId="2" applyNumberFormat="1" applyFont="1" applyFill="1" applyBorder="1"/>
    <xf numFmtId="4" fontId="5" fillId="2" borderId="20" xfId="0" applyNumberFormat="1" applyFont="1" applyFill="1" applyBorder="1" applyAlignment="1">
      <alignment horizontal="right"/>
    </xf>
    <xf numFmtId="4" fontId="2" fillId="2" borderId="20" xfId="0" applyNumberFormat="1" applyFont="1" applyFill="1" applyBorder="1" applyAlignment="1">
      <alignment wrapText="1"/>
    </xf>
    <xf numFmtId="4" fontId="5" fillId="2" borderId="20" xfId="0" applyNumberFormat="1" applyFont="1" applyFill="1" applyBorder="1" applyAlignment="1">
      <alignment wrapText="1"/>
    </xf>
    <xf numFmtId="167" fontId="2" fillId="2" borderId="20" xfId="0" applyNumberFormat="1" applyFont="1" applyFill="1" applyBorder="1"/>
    <xf numFmtId="167" fontId="2" fillId="2" borderId="20" xfId="2" applyNumberFormat="1" applyFont="1" applyFill="1" applyBorder="1"/>
    <xf numFmtId="10" fontId="2" fillId="2" borderId="20" xfId="0" applyNumberFormat="1" applyFont="1" applyFill="1" applyBorder="1"/>
    <xf numFmtId="4" fontId="2" fillId="2" borderId="20" xfId="2" applyNumberFormat="1" applyFont="1" applyFill="1" applyBorder="1"/>
    <xf numFmtId="167" fontId="2" fillId="2" borderId="20" xfId="1" applyNumberFormat="1" applyFont="1" applyFill="1" applyBorder="1"/>
    <xf numFmtId="4" fontId="2" fillId="2" borderId="20" xfId="2" applyNumberFormat="1" applyFont="1" applyFill="1" applyBorder="1" applyAlignment="1">
      <alignment horizontal="right"/>
    </xf>
    <xf numFmtId="167" fontId="2" fillId="0" borderId="20" xfId="0" applyNumberFormat="1" applyFont="1" applyBorder="1"/>
    <xf numFmtId="0" fontId="7" fillId="3" borderId="21" xfId="0" applyFont="1" applyFill="1" applyBorder="1" applyAlignment="1">
      <alignment wrapText="1"/>
    </xf>
    <xf numFmtId="0" fontId="4" fillId="0" borderId="21" xfId="0" applyFont="1" applyFill="1" applyBorder="1" applyAlignment="1">
      <alignment horizontal="center"/>
    </xf>
    <xf numFmtId="4" fontId="7" fillId="0" borderId="22" xfId="3" applyNumberFormat="1" applyBorder="1"/>
    <xf numFmtId="167" fontId="4" fillId="2" borderId="21" xfId="0" applyNumberFormat="1" applyFont="1" applyFill="1" applyBorder="1"/>
    <xf numFmtId="167" fontId="4" fillId="2" borderId="22" xfId="2" applyNumberFormat="1" applyFont="1" applyFill="1" applyBorder="1"/>
    <xf numFmtId="10" fontId="4" fillId="2" borderId="21" xfId="0" applyNumberFormat="1" applyFont="1" applyFill="1" applyBorder="1"/>
    <xf numFmtId="167" fontId="4" fillId="2" borderId="22" xfId="0" applyNumberFormat="1" applyFont="1" applyFill="1" applyBorder="1"/>
    <xf numFmtId="167" fontId="7" fillId="0" borderId="21" xfId="0" applyNumberFormat="1" applyFont="1" applyFill="1" applyBorder="1" applyAlignment="1">
      <alignment horizontal="right" wrapText="1"/>
    </xf>
    <xf numFmtId="10" fontId="7" fillId="0" borderId="21" xfId="0" applyNumberFormat="1" applyFont="1" applyFill="1" applyBorder="1" applyAlignment="1">
      <alignment horizontal="right" wrapText="1"/>
    </xf>
    <xf numFmtId="0" fontId="6" fillId="2" borderId="23" xfId="0" applyFont="1" applyFill="1" applyBorder="1" applyAlignment="1">
      <alignment horizontal="left" vertical="top" wrapText="1"/>
    </xf>
    <xf numFmtId="0" fontId="0" fillId="0" borderId="3"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6" fillId="0" borderId="23" xfId="0" applyFont="1" applyFill="1" applyBorder="1" applyAlignment="1">
      <alignment horizontal="left" vertical="top" wrapText="1"/>
    </xf>
    <xf numFmtId="0" fontId="0" fillId="0" borderId="24"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10" xfId="0" applyBorder="1" applyAlignment="1">
      <alignment horizontal="left" vertical="top" wrapText="1"/>
    </xf>
  </cellXfs>
  <cellStyles count="4">
    <cellStyle name="Comma" xfId="1" builtinId="3"/>
    <cellStyle name="Currency" xfId="2" builtinId="4"/>
    <cellStyle name="Normal" xfId="0" builtinId="0"/>
    <cellStyle name="Normal_Sheet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869"/>
  <sheetViews>
    <sheetView tabSelected="1" zoomScaleNormal="100" workbookViewId="0">
      <selection activeCell="G2" sqref="G2"/>
    </sheetView>
  </sheetViews>
  <sheetFormatPr defaultRowHeight="13.5" customHeight="1" x14ac:dyDescent="0.2"/>
  <cols>
    <col min="1" max="1" width="0.140625" style="53" customWidth="1"/>
    <col min="2" max="2" width="52.85546875" style="4" customWidth="1"/>
    <col min="3" max="3" width="22.85546875" style="3" customWidth="1"/>
    <col min="4" max="4" width="15.140625" style="13" customWidth="1"/>
    <col min="5" max="5" width="15.28515625" style="8" customWidth="1"/>
    <col min="6" max="6" width="15.42578125" style="9" customWidth="1"/>
    <col min="7" max="7" width="15.42578125" style="6" customWidth="1"/>
    <col min="8" max="8" width="16.5703125" style="8" customWidth="1"/>
    <col min="9" max="9" width="18" style="8" customWidth="1"/>
    <col min="10" max="10" width="13.7109375" style="8" customWidth="1"/>
    <col min="11" max="11" width="15.28515625" style="8" customWidth="1"/>
    <col min="12" max="12" width="16.28515625" style="8" customWidth="1"/>
    <col min="13" max="13" width="13.5703125" style="10" customWidth="1"/>
    <col min="14" max="15" width="15" style="8" customWidth="1"/>
    <col min="16" max="17" width="10.140625" bestFit="1" customWidth="1"/>
  </cols>
  <sheetData>
    <row r="1" spans="1:87" s="56" customFormat="1" ht="82.5" customHeight="1" x14ac:dyDescent="0.2">
      <c r="A1" s="58" t="s">
        <v>0</v>
      </c>
      <c r="B1" s="59" t="s">
        <v>1</v>
      </c>
      <c r="C1" s="59" t="s">
        <v>218</v>
      </c>
      <c r="D1" s="60" t="s">
        <v>198</v>
      </c>
      <c r="E1" s="61" t="s">
        <v>197</v>
      </c>
      <c r="F1" s="62" t="s">
        <v>189</v>
      </c>
      <c r="G1" s="63" t="s">
        <v>199</v>
      </c>
      <c r="H1" s="62" t="s">
        <v>2</v>
      </c>
      <c r="I1" s="62" t="s">
        <v>200</v>
      </c>
      <c r="J1" s="64" t="s">
        <v>3</v>
      </c>
      <c r="K1" s="64" t="s">
        <v>4</v>
      </c>
      <c r="L1" s="64" t="s">
        <v>5</v>
      </c>
      <c r="M1" s="65" t="s">
        <v>6</v>
      </c>
      <c r="N1" s="64" t="s">
        <v>193</v>
      </c>
      <c r="O1" s="66" t="s">
        <v>187</v>
      </c>
      <c r="P1" s="54"/>
      <c r="Q1" s="67"/>
      <c r="R1" s="55"/>
      <c r="S1" s="55"/>
      <c r="T1" s="55"/>
      <c r="U1" s="55"/>
      <c r="V1" s="55"/>
      <c r="W1" s="55"/>
      <c r="X1" s="55"/>
      <c r="Y1" s="55"/>
      <c r="Z1" s="55"/>
      <c r="AA1" s="55"/>
      <c r="AB1" s="55"/>
      <c r="AC1" s="55"/>
      <c r="AD1" s="55"/>
      <c r="AE1" s="55"/>
      <c r="AF1" s="55"/>
      <c r="AG1" s="55"/>
      <c r="AH1" s="55"/>
      <c r="AI1" s="55"/>
      <c r="AJ1" s="55"/>
      <c r="AK1" s="55"/>
      <c r="AL1" s="55"/>
      <c r="AM1" s="55"/>
      <c r="AN1" s="55"/>
      <c r="AO1" s="55"/>
      <c r="AP1" s="55"/>
    </row>
    <row r="2" spans="1:87" s="82" customFormat="1" ht="13.5" customHeight="1" x14ac:dyDescent="0.2">
      <c r="A2" s="70">
        <v>521</v>
      </c>
      <c r="B2" s="71" t="s">
        <v>7</v>
      </c>
      <c r="C2" s="83" t="s">
        <v>234</v>
      </c>
      <c r="D2" s="73">
        <v>111.99197099999999</v>
      </c>
      <c r="E2" s="74">
        <v>107880.82</v>
      </c>
      <c r="F2" s="75">
        <v>0</v>
      </c>
      <c r="G2" s="76">
        <f>H2/(E2+F2)</f>
        <v>4.9999990730511687E-2</v>
      </c>
      <c r="H2" s="74">
        <v>5394.04</v>
      </c>
      <c r="I2" s="77">
        <f t="shared" ref="I2:I65" si="0">E2+F2+H2</f>
        <v>113274.86</v>
      </c>
      <c r="J2" s="75">
        <f t="shared" ref="J2:J33" si="1">I2/D2</f>
        <v>1011.4551872651657</v>
      </c>
      <c r="K2" s="74">
        <v>0</v>
      </c>
      <c r="L2" s="75">
        <f t="shared" ref="L2:L33" si="2">K2/D2</f>
        <v>0</v>
      </c>
      <c r="M2" s="78">
        <v>1</v>
      </c>
      <c r="N2" s="74">
        <f t="shared" ref="N2:N65" si="3">I2-K2</f>
        <v>113274.86</v>
      </c>
      <c r="O2" s="74">
        <f t="shared" ref="O2:O33" si="4">N2/D2</f>
        <v>1011.4551872651657</v>
      </c>
      <c r="P2" s="79"/>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row>
    <row r="3" spans="1:87" s="82" customFormat="1" ht="13.5" customHeight="1" x14ac:dyDescent="0.2">
      <c r="A3" s="70">
        <v>522</v>
      </c>
      <c r="B3" s="71" t="s">
        <v>8</v>
      </c>
      <c r="C3" s="83" t="s">
        <v>234</v>
      </c>
      <c r="D3" s="73">
        <v>116.304669</v>
      </c>
      <c r="E3" s="74">
        <v>60941.68</v>
      </c>
      <c r="F3" s="75">
        <v>0</v>
      </c>
      <c r="G3" s="76">
        <f t="shared" ref="G3:G66" si="5">H3/(E3+F3)</f>
        <v>4.8555930850609962E-2</v>
      </c>
      <c r="H3" s="74">
        <v>2959.08</v>
      </c>
      <c r="I3" s="77">
        <f t="shared" si="0"/>
        <v>63900.76</v>
      </c>
      <c r="J3" s="75">
        <f t="shared" si="1"/>
        <v>549.42557809093637</v>
      </c>
      <c r="K3" s="74">
        <v>78</v>
      </c>
      <c r="L3" s="75">
        <f t="shared" si="2"/>
        <v>0.670652353604136</v>
      </c>
      <c r="M3" s="78">
        <v>0</v>
      </c>
      <c r="N3" s="74">
        <f t="shared" si="3"/>
        <v>63822.76</v>
      </c>
      <c r="O3" s="74">
        <f t="shared" si="4"/>
        <v>548.7549257373322</v>
      </c>
      <c r="P3" s="79"/>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row>
    <row r="4" spans="1:87" s="82" customFormat="1" ht="13.5" customHeight="1" x14ac:dyDescent="0.2">
      <c r="A4" s="70">
        <v>600</v>
      </c>
      <c r="B4" s="71" t="s">
        <v>9</v>
      </c>
      <c r="C4" s="83" t="s">
        <v>233</v>
      </c>
      <c r="D4" s="86">
        <v>508.54986000000002</v>
      </c>
      <c r="E4" s="74">
        <v>195530.53</v>
      </c>
      <c r="F4" s="75">
        <v>0</v>
      </c>
      <c r="G4" s="76">
        <f t="shared" si="5"/>
        <v>3.2116007663867123E-2</v>
      </c>
      <c r="H4" s="74">
        <v>6279.66</v>
      </c>
      <c r="I4" s="77">
        <f t="shared" si="0"/>
        <v>201810.19</v>
      </c>
      <c r="J4" s="75">
        <f t="shared" si="1"/>
        <v>396.83461912662801</v>
      </c>
      <c r="K4" s="74">
        <v>89.04</v>
      </c>
      <c r="L4" s="75">
        <f t="shared" si="2"/>
        <v>0.1750860771055959</v>
      </c>
      <c r="M4" s="78">
        <v>0</v>
      </c>
      <c r="N4" s="74">
        <f t="shared" si="3"/>
        <v>201721.15</v>
      </c>
      <c r="O4" s="74">
        <f t="shared" si="4"/>
        <v>396.65953304952239</v>
      </c>
      <c r="P4" s="79"/>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row>
    <row r="5" spans="1:87" s="82" customFormat="1" ht="13.5" customHeight="1" x14ac:dyDescent="0.2">
      <c r="A5" s="70">
        <v>173</v>
      </c>
      <c r="B5" s="71" t="s">
        <v>202</v>
      </c>
      <c r="C5" s="83" t="s">
        <v>234</v>
      </c>
      <c r="D5" s="73">
        <v>436.87</v>
      </c>
      <c r="E5" s="74">
        <v>243883.47</v>
      </c>
      <c r="F5" s="75">
        <v>0</v>
      </c>
      <c r="G5" s="76">
        <f t="shared" si="5"/>
        <v>3.547989537790322E-2</v>
      </c>
      <c r="H5" s="74">
        <v>8652.9599999999991</v>
      </c>
      <c r="I5" s="77">
        <f t="shared" si="0"/>
        <v>252536.43</v>
      </c>
      <c r="J5" s="75">
        <f t="shared" si="1"/>
        <v>578.05852999748208</v>
      </c>
      <c r="K5" s="74">
        <v>2710</v>
      </c>
      <c r="L5" s="75">
        <f t="shared" si="2"/>
        <v>6.2032183487078534</v>
      </c>
      <c r="M5" s="78">
        <v>0</v>
      </c>
      <c r="N5" s="74">
        <f t="shared" si="3"/>
        <v>249826.43</v>
      </c>
      <c r="O5" s="74">
        <f t="shared" si="4"/>
        <v>571.8553116487742</v>
      </c>
      <c r="P5" s="79"/>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c r="BT5" s="81"/>
      <c r="BU5" s="81"/>
      <c r="BV5" s="81"/>
      <c r="BW5" s="81"/>
      <c r="BX5" s="81"/>
      <c r="BY5" s="81"/>
      <c r="BZ5" s="81"/>
      <c r="CA5" s="81"/>
      <c r="CB5" s="81"/>
      <c r="CC5" s="81"/>
      <c r="CD5" s="81"/>
      <c r="CE5" s="81"/>
      <c r="CF5" s="81"/>
      <c r="CG5" s="81"/>
      <c r="CH5" s="81"/>
      <c r="CI5" s="81"/>
    </row>
    <row r="6" spans="1:87" s="82" customFormat="1" ht="13.5" customHeight="1" x14ac:dyDescent="0.2">
      <c r="A6" s="70">
        <v>194</v>
      </c>
      <c r="B6" s="71" t="s">
        <v>10</v>
      </c>
      <c r="C6" s="83" t="s">
        <v>233</v>
      </c>
      <c r="D6" s="73">
        <v>299.87</v>
      </c>
      <c r="E6" s="74">
        <v>55804.480000000003</v>
      </c>
      <c r="F6" s="75">
        <v>0</v>
      </c>
      <c r="G6" s="76">
        <f t="shared" si="5"/>
        <v>3.5378879975227789E-2</v>
      </c>
      <c r="H6" s="74">
        <v>1974.3</v>
      </c>
      <c r="I6" s="77">
        <f t="shared" si="0"/>
        <v>57778.780000000006</v>
      </c>
      <c r="J6" s="75">
        <f t="shared" si="1"/>
        <v>192.6794277520259</v>
      </c>
      <c r="K6" s="74">
        <v>0</v>
      </c>
      <c r="L6" s="75">
        <f t="shared" si="2"/>
        <v>0</v>
      </c>
      <c r="M6" s="78">
        <v>0</v>
      </c>
      <c r="N6" s="74">
        <f t="shared" si="3"/>
        <v>57778.780000000006</v>
      </c>
      <c r="O6" s="74">
        <f t="shared" si="4"/>
        <v>192.6794277520259</v>
      </c>
      <c r="P6" s="79"/>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row>
    <row r="7" spans="1:87" s="82" customFormat="1" ht="13.5" customHeight="1" x14ac:dyDescent="0.2">
      <c r="A7" s="70">
        <v>188</v>
      </c>
      <c r="B7" s="71" t="s">
        <v>11</v>
      </c>
      <c r="C7" s="72" t="s">
        <v>235</v>
      </c>
      <c r="D7" s="73">
        <v>280.42</v>
      </c>
      <c r="E7" s="74">
        <v>126196.49</v>
      </c>
      <c r="F7" s="75">
        <v>2451.89</v>
      </c>
      <c r="G7" s="76">
        <f t="shared" si="5"/>
        <v>5.0000007773125472E-2</v>
      </c>
      <c r="H7" s="74">
        <v>6432.42</v>
      </c>
      <c r="I7" s="77">
        <f t="shared" si="0"/>
        <v>135080.80000000002</v>
      </c>
      <c r="J7" s="75">
        <f t="shared" si="1"/>
        <v>481.70886527351831</v>
      </c>
      <c r="K7" s="74">
        <v>46440.47</v>
      </c>
      <c r="L7" s="75">
        <f t="shared" si="2"/>
        <v>165.61040581984167</v>
      </c>
      <c r="M7" s="78">
        <v>0</v>
      </c>
      <c r="N7" s="74">
        <f t="shared" si="3"/>
        <v>88640.330000000016</v>
      </c>
      <c r="O7" s="74">
        <f t="shared" si="4"/>
        <v>316.0984594536767</v>
      </c>
      <c r="P7" s="79"/>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1"/>
      <c r="AR7" s="81"/>
      <c r="AS7" s="81"/>
      <c r="AT7" s="81"/>
      <c r="AU7" s="81"/>
      <c r="AV7" s="81"/>
      <c r="AW7" s="81"/>
      <c r="AX7" s="81"/>
      <c r="AY7" s="81"/>
      <c r="AZ7" s="81"/>
      <c r="BA7" s="81"/>
      <c r="BB7" s="81"/>
      <c r="BC7" s="81"/>
      <c r="BD7" s="81"/>
      <c r="BE7" s="81"/>
      <c r="BF7" s="81"/>
      <c r="BG7" s="81"/>
      <c r="BH7" s="81"/>
      <c r="BI7" s="81"/>
      <c r="BJ7" s="81"/>
      <c r="BK7" s="81"/>
      <c r="BL7" s="81"/>
      <c r="BM7" s="81"/>
      <c r="BN7" s="81"/>
      <c r="BO7" s="81"/>
      <c r="BP7" s="81"/>
      <c r="BQ7" s="81"/>
      <c r="BR7" s="81"/>
      <c r="BS7" s="81"/>
      <c r="BT7" s="81"/>
      <c r="BU7" s="81"/>
      <c r="BV7" s="81"/>
      <c r="BW7" s="81"/>
      <c r="BX7" s="81"/>
      <c r="BY7" s="81"/>
      <c r="BZ7" s="81"/>
      <c r="CA7" s="81"/>
      <c r="CB7" s="81"/>
      <c r="CC7" s="81"/>
      <c r="CD7" s="81"/>
      <c r="CE7" s="81"/>
      <c r="CF7" s="81"/>
      <c r="CG7" s="81"/>
      <c r="CH7" s="81"/>
      <c r="CI7" s="81"/>
    </row>
    <row r="8" spans="1:87" s="82" customFormat="1" ht="13.5" customHeight="1" x14ac:dyDescent="0.2">
      <c r="A8" s="92">
        <v>524</v>
      </c>
      <c r="B8" s="93" t="s">
        <v>12</v>
      </c>
      <c r="C8" s="72" t="s">
        <v>230</v>
      </c>
      <c r="D8" s="73">
        <v>563.73056999999994</v>
      </c>
      <c r="E8" s="74">
        <v>140918.35</v>
      </c>
      <c r="F8" s="75">
        <v>0</v>
      </c>
      <c r="G8" s="76">
        <f t="shared" si="5"/>
        <v>3.1331192850327871E-2</v>
      </c>
      <c r="H8" s="74">
        <v>4415.1400000000003</v>
      </c>
      <c r="I8" s="77">
        <f t="shared" si="0"/>
        <v>145333.49000000002</v>
      </c>
      <c r="J8" s="75">
        <f t="shared" si="1"/>
        <v>257.80665043586345</v>
      </c>
      <c r="K8" s="74">
        <v>960</v>
      </c>
      <c r="L8" s="75">
        <f t="shared" si="2"/>
        <v>1.7029411763140681</v>
      </c>
      <c r="M8" s="78">
        <v>0</v>
      </c>
      <c r="N8" s="74">
        <f t="shared" si="3"/>
        <v>144373.49000000002</v>
      </c>
      <c r="O8" s="74">
        <f t="shared" si="4"/>
        <v>256.10370925954936</v>
      </c>
      <c r="P8" s="79"/>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1"/>
      <c r="AR8" s="81"/>
      <c r="AS8" s="81"/>
      <c r="AT8" s="81"/>
      <c r="AU8" s="81"/>
      <c r="AV8" s="81"/>
      <c r="AW8" s="81"/>
      <c r="AX8" s="81"/>
      <c r="AY8" s="81"/>
      <c r="AZ8" s="81"/>
      <c r="BA8" s="81"/>
      <c r="BB8" s="81"/>
      <c r="BC8" s="81"/>
      <c r="BD8" s="81"/>
      <c r="BE8" s="81"/>
      <c r="BF8" s="81"/>
      <c r="BG8" s="81"/>
      <c r="BH8" s="81"/>
      <c r="BI8" s="81"/>
      <c r="BJ8" s="81"/>
      <c r="BK8" s="81"/>
      <c r="BL8" s="81"/>
      <c r="BM8" s="81"/>
      <c r="BN8" s="81"/>
      <c r="BO8" s="81"/>
      <c r="BP8" s="81"/>
      <c r="BQ8" s="81"/>
      <c r="BR8" s="81"/>
      <c r="BS8" s="81"/>
      <c r="BT8" s="81"/>
      <c r="BU8" s="81"/>
      <c r="BV8" s="81"/>
      <c r="BW8" s="81"/>
      <c r="BX8" s="81"/>
      <c r="BY8" s="81"/>
      <c r="BZ8" s="81"/>
      <c r="CA8" s="81"/>
      <c r="CB8" s="81"/>
      <c r="CC8" s="81"/>
      <c r="CD8" s="81"/>
      <c r="CE8" s="81"/>
      <c r="CF8" s="81"/>
      <c r="CG8" s="81"/>
      <c r="CH8" s="81"/>
      <c r="CI8" s="81"/>
    </row>
    <row r="9" spans="1:87" s="82" customFormat="1" ht="13.5" customHeight="1" x14ac:dyDescent="0.2">
      <c r="A9" s="70">
        <v>59</v>
      </c>
      <c r="B9" s="71" t="s">
        <v>13</v>
      </c>
      <c r="C9" s="83" t="s">
        <v>233</v>
      </c>
      <c r="D9" s="73">
        <v>307.97676000000001</v>
      </c>
      <c r="E9" s="74">
        <v>41212.26</v>
      </c>
      <c r="F9" s="75">
        <v>0</v>
      </c>
      <c r="G9" s="76">
        <f t="shared" si="5"/>
        <v>3.1073520355350565E-2</v>
      </c>
      <c r="H9" s="74">
        <v>1280.6099999999999</v>
      </c>
      <c r="I9" s="77">
        <f t="shared" si="0"/>
        <v>42492.87</v>
      </c>
      <c r="J9" s="75">
        <f t="shared" si="1"/>
        <v>137.97427442252462</v>
      </c>
      <c r="K9" s="74">
        <v>0</v>
      </c>
      <c r="L9" s="75">
        <f t="shared" si="2"/>
        <v>0</v>
      </c>
      <c r="M9" s="78">
        <v>0</v>
      </c>
      <c r="N9" s="74">
        <f t="shared" si="3"/>
        <v>42492.87</v>
      </c>
      <c r="O9" s="74">
        <f t="shared" si="4"/>
        <v>137.97427442252462</v>
      </c>
      <c r="P9" s="79"/>
      <c r="Q9" s="80"/>
      <c r="R9" s="80"/>
      <c r="S9" s="80"/>
      <c r="T9" s="80"/>
      <c r="U9" s="80"/>
      <c r="V9" s="80"/>
      <c r="W9" s="80"/>
      <c r="X9" s="80"/>
      <c r="Y9" s="80"/>
      <c r="Z9" s="80"/>
      <c r="AA9" s="80"/>
      <c r="AB9" s="80"/>
      <c r="AC9" s="80"/>
      <c r="AD9" s="80"/>
      <c r="AE9" s="80"/>
      <c r="AF9" s="80"/>
      <c r="AG9" s="80"/>
      <c r="AH9" s="80"/>
      <c r="AI9" s="80"/>
      <c r="AJ9" s="80"/>
      <c r="AK9" s="80"/>
      <c r="AL9" s="80"/>
      <c r="AM9" s="80"/>
      <c r="AN9" s="80"/>
      <c r="AO9" s="80"/>
      <c r="AP9" s="80"/>
      <c r="AQ9" s="81"/>
      <c r="AR9" s="81"/>
      <c r="AS9" s="81"/>
      <c r="AT9" s="81"/>
      <c r="AU9" s="81"/>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row>
    <row r="10" spans="1:87" s="82" customFormat="1" ht="13.5" customHeight="1" x14ac:dyDescent="0.2">
      <c r="A10" s="70">
        <v>282</v>
      </c>
      <c r="B10" s="71" t="s">
        <v>14</v>
      </c>
      <c r="C10" s="83" t="s">
        <v>233</v>
      </c>
      <c r="D10" s="73">
        <v>214.34517</v>
      </c>
      <c r="E10" s="74">
        <v>47365.86</v>
      </c>
      <c r="F10" s="75">
        <v>0</v>
      </c>
      <c r="G10" s="76">
        <f t="shared" si="5"/>
        <v>3.9233532337426151E-2</v>
      </c>
      <c r="H10" s="74">
        <v>1858.33</v>
      </c>
      <c r="I10" s="77">
        <f t="shared" si="0"/>
        <v>49224.19</v>
      </c>
      <c r="J10" s="75">
        <f t="shared" si="1"/>
        <v>229.64916820845556</v>
      </c>
      <c r="K10" s="74">
        <v>0</v>
      </c>
      <c r="L10" s="75">
        <f t="shared" si="2"/>
        <v>0</v>
      </c>
      <c r="M10" s="78">
        <v>0</v>
      </c>
      <c r="N10" s="74">
        <f t="shared" si="3"/>
        <v>49224.19</v>
      </c>
      <c r="O10" s="74">
        <f t="shared" si="4"/>
        <v>229.64916820845556</v>
      </c>
      <c r="P10" s="79"/>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1"/>
      <c r="AR10" s="81"/>
      <c r="AS10" s="81"/>
      <c r="AT10" s="81"/>
      <c r="AU10" s="81"/>
      <c r="AV10" s="81"/>
      <c r="AW10" s="81"/>
      <c r="AX10" s="81"/>
      <c r="AY10" s="81"/>
      <c r="AZ10" s="81"/>
      <c r="BA10" s="81"/>
      <c r="BB10" s="81"/>
      <c r="BC10" s="81"/>
      <c r="BD10" s="81"/>
      <c r="BE10" s="81"/>
      <c r="BF10" s="81"/>
      <c r="BG10" s="81"/>
      <c r="BH10" s="81"/>
      <c r="BI10" s="81"/>
      <c r="BJ10" s="81"/>
      <c r="BK10" s="81"/>
      <c r="BL10" s="81"/>
      <c r="BM10" s="81"/>
      <c r="BN10" s="81"/>
      <c r="BO10" s="81"/>
      <c r="BP10" s="81"/>
      <c r="BQ10" s="81"/>
      <c r="BR10" s="81"/>
      <c r="BS10" s="81"/>
      <c r="BT10" s="81"/>
      <c r="BU10" s="81"/>
      <c r="BV10" s="81"/>
      <c r="BW10" s="81"/>
      <c r="BX10" s="81"/>
      <c r="BY10" s="81"/>
      <c r="BZ10" s="81"/>
      <c r="CA10" s="81"/>
      <c r="CB10" s="81"/>
      <c r="CC10" s="81"/>
      <c r="CD10" s="81"/>
      <c r="CE10" s="81"/>
      <c r="CF10" s="81"/>
      <c r="CG10" s="81"/>
      <c r="CH10" s="81"/>
      <c r="CI10" s="81"/>
    </row>
    <row r="11" spans="1:87" s="82" customFormat="1" ht="13.5" customHeight="1" x14ac:dyDescent="0.2">
      <c r="A11" s="70">
        <v>710</v>
      </c>
      <c r="B11" s="71" t="s">
        <v>15</v>
      </c>
      <c r="C11" s="72" t="s">
        <v>235</v>
      </c>
      <c r="D11" s="73">
        <v>54.84</v>
      </c>
      <c r="E11" s="74">
        <v>34027.85</v>
      </c>
      <c r="F11" s="75">
        <v>0</v>
      </c>
      <c r="G11" s="76">
        <f t="shared" si="5"/>
        <v>3.000013224461728E-2</v>
      </c>
      <c r="H11" s="74">
        <v>1020.84</v>
      </c>
      <c r="I11" s="77">
        <f t="shared" si="0"/>
        <v>35048.689999999995</v>
      </c>
      <c r="J11" s="75">
        <f t="shared" si="1"/>
        <v>639.10813274981751</v>
      </c>
      <c r="K11" s="74">
        <v>0</v>
      </c>
      <c r="L11" s="75">
        <f t="shared" si="2"/>
        <v>0</v>
      </c>
      <c r="M11" s="78">
        <v>0</v>
      </c>
      <c r="N11" s="74">
        <f t="shared" si="3"/>
        <v>35048.689999999995</v>
      </c>
      <c r="O11" s="74">
        <f t="shared" si="4"/>
        <v>639.10813274981751</v>
      </c>
      <c r="P11" s="79"/>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1"/>
      <c r="AR11" s="81"/>
      <c r="AS11" s="81"/>
      <c r="AT11" s="81"/>
      <c r="AU11" s="81"/>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X11" s="81"/>
      <c r="BY11" s="81"/>
      <c r="BZ11" s="81"/>
      <c r="CA11" s="81"/>
      <c r="CB11" s="81"/>
      <c r="CC11" s="81"/>
      <c r="CD11" s="81"/>
      <c r="CE11" s="81"/>
      <c r="CF11" s="81"/>
      <c r="CG11" s="81"/>
      <c r="CH11" s="81"/>
      <c r="CI11" s="81"/>
    </row>
    <row r="12" spans="1:87" s="82" customFormat="1" ht="13.5" customHeight="1" x14ac:dyDescent="0.2">
      <c r="A12" s="87">
        <v>279</v>
      </c>
      <c r="B12" s="88" t="s">
        <v>16</v>
      </c>
      <c r="C12" s="83" t="s">
        <v>234</v>
      </c>
      <c r="D12" s="73">
        <v>559.50651900000003</v>
      </c>
      <c r="E12" s="74">
        <v>320890.89</v>
      </c>
      <c r="F12" s="75">
        <v>0</v>
      </c>
      <c r="G12" s="76">
        <f t="shared" si="5"/>
        <v>3.8903597419047947E-2</v>
      </c>
      <c r="H12" s="74">
        <v>12483.81</v>
      </c>
      <c r="I12" s="77">
        <f t="shared" si="0"/>
        <v>333374.7</v>
      </c>
      <c r="J12" s="75">
        <f t="shared" si="1"/>
        <v>595.83702544849166</v>
      </c>
      <c r="K12" s="74">
        <v>40972.58</v>
      </c>
      <c r="L12" s="75">
        <f t="shared" si="2"/>
        <v>73.229852751724593</v>
      </c>
      <c r="M12" s="78">
        <v>0</v>
      </c>
      <c r="N12" s="74">
        <f t="shared" si="3"/>
        <v>292402.12</v>
      </c>
      <c r="O12" s="74">
        <f t="shared" si="4"/>
        <v>522.60717269676707</v>
      </c>
      <c r="P12" s="79"/>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1"/>
      <c r="AR12" s="81"/>
      <c r="AS12" s="81"/>
      <c r="AT12" s="81"/>
      <c r="AU12" s="81"/>
      <c r="AV12" s="81"/>
      <c r="AW12" s="81"/>
      <c r="AX12" s="81"/>
      <c r="AY12" s="81"/>
      <c r="AZ12" s="81"/>
      <c r="BA12" s="81"/>
      <c r="BB12" s="81"/>
      <c r="BC12" s="81"/>
      <c r="BD12" s="81"/>
      <c r="BE12" s="81"/>
      <c r="BF12" s="81"/>
      <c r="BG12" s="81"/>
      <c r="BH12" s="81"/>
      <c r="BI12" s="81"/>
      <c r="BJ12" s="81"/>
      <c r="BK12" s="81"/>
      <c r="BL12" s="81"/>
      <c r="BM12" s="81"/>
      <c r="BN12" s="81"/>
      <c r="BO12" s="81"/>
      <c r="BP12" s="81"/>
      <c r="BQ12" s="81"/>
      <c r="BR12" s="81"/>
      <c r="BS12" s="81"/>
      <c r="BT12" s="81"/>
      <c r="BU12" s="81"/>
      <c r="BV12" s="81"/>
      <c r="BW12" s="81"/>
      <c r="BX12" s="81"/>
      <c r="BY12" s="81"/>
      <c r="BZ12" s="81"/>
      <c r="CA12" s="81"/>
      <c r="CB12" s="81"/>
      <c r="CC12" s="81"/>
      <c r="CD12" s="81"/>
      <c r="CE12" s="81"/>
      <c r="CF12" s="81"/>
      <c r="CG12" s="81"/>
      <c r="CH12" s="81"/>
      <c r="CI12" s="81"/>
    </row>
    <row r="13" spans="1:87" s="82" customFormat="1" ht="13.5" customHeight="1" x14ac:dyDescent="0.2">
      <c r="A13" s="70">
        <v>427</v>
      </c>
      <c r="B13" s="71" t="s">
        <v>17</v>
      </c>
      <c r="C13" s="72" t="s">
        <v>230</v>
      </c>
      <c r="D13" s="73">
        <v>269.26707599999997</v>
      </c>
      <c r="E13" s="74">
        <v>104606.98</v>
      </c>
      <c r="F13" s="75">
        <v>0</v>
      </c>
      <c r="G13" s="76">
        <f t="shared" si="5"/>
        <v>3.1214934223318561E-2</v>
      </c>
      <c r="H13" s="74">
        <v>3265.3</v>
      </c>
      <c r="I13" s="77">
        <f t="shared" si="0"/>
        <v>107872.28</v>
      </c>
      <c r="J13" s="75">
        <f t="shared" si="1"/>
        <v>400.61444422562829</v>
      </c>
      <c r="K13" s="74">
        <v>42.4</v>
      </c>
      <c r="L13" s="75">
        <f t="shared" si="2"/>
        <v>0.15746447961577004</v>
      </c>
      <c r="M13" s="78">
        <v>0</v>
      </c>
      <c r="N13" s="74">
        <f t="shared" si="3"/>
        <v>107829.88</v>
      </c>
      <c r="O13" s="74">
        <f t="shared" si="4"/>
        <v>400.45697974601251</v>
      </c>
      <c r="P13" s="79"/>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1"/>
      <c r="AR13" s="81"/>
      <c r="AS13" s="81"/>
      <c r="AT13" s="81"/>
      <c r="AU13" s="81"/>
      <c r="AV13" s="81"/>
      <c r="AW13" s="81"/>
      <c r="AX13" s="81"/>
      <c r="AY13" s="81"/>
      <c r="AZ13" s="81"/>
      <c r="BA13" s="81"/>
      <c r="BB13" s="81"/>
      <c r="BC13" s="81"/>
      <c r="BD13" s="81"/>
      <c r="BE13" s="81"/>
      <c r="BF13" s="81"/>
      <c r="BG13" s="81"/>
      <c r="BH13" s="81"/>
      <c r="BI13" s="81"/>
      <c r="BJ13" s="81"/>
      <c r="BK13" s="81"/>
      <c r="BL13" s="81"/>
      <c r="BM13" s="81"/>
      <c r="BN13" s="81"/>
      <c r="BO13" s="81"/>
      <c r="BP13" s="81"/>
      <c r="BQ13" s="81"/>
      <c r="BR13" s="81"/>
      <c r="BS13" s="81"/>
      <c r="BT13" s="81"/>
      <c r="BU13" s="81"/>
      <c r="BV13" s="81"/>
      <c r="BW13" s="81"/>
      <c r="BX13" s="81"/>
      <c r="BY13" s="81"/>
      <c r="BZ13" s="81"/>
      <c r="CA13" s="81"/>
      <c r="CB13" s="81"/>
      <c r="CC13" s="81"/>
      <c r="CD13" s="81"/>
      <c r="CE13" s="81"/>
      <c r="CF13" s="81"/>
      <c r="CG13" s="81"/>
      <c r="CH13" s="81"/>
      <c r="CI13" s="81"/>
    </row>
    <row r="14" spans="1:87" s="82" customFormat="1" ht="13.5" customHeight="1" x14ac:dyDescent="0.2">
      <c r="A14" s="87">
        <v>618</v>
      </c>
      <c r="B14" s="88" t="s">
        <v>18</v>
      </c>
      <c r="C14" s="72" t="s">
        <v>235</v>
      </c>
      <c r="D14" s="73">
        <v>18.20871</v>
      </c>
      <c r="E14" s="74">
        <v>10599</v>
      </c>
      <c r="F14" s="75">
        <v>0</v>
      </c>
      <c r="G14" s="76">
        <f t="shared" si="5"/>
        <v>3.0452872912538918E-2</v>
      </c>
      <c r="H14" s="74">
        <v>322.77</v>
      </c>
      <c r="I14" s="77">
        <f t="shared" si="0"/>
        <v>10921.77</v>
      </c>
      <c r="J14" s="75">
        <f t="shared" si="1"/>
        <v>599.81020072262129</v>
      </c>
      <c r="K14" s="74">
        <v>10</v>
      </c>
      <c r="L14" s="75">
        <f t="shared" si="2"/>
        <v>0.54918772389697024</v>
      </c>
      <c r="M14" s="78">
        <v>0</v>
      </c>
      <c r="N14" s="74">
        <f t="shared" si="3"/>
        <v>10911.77</v>
      </c>
      <c r="O14" s="74">
        <f t="shared" si="4"/>
        <v>599.26101299872425</v>
      </c>
      <c r="P14" s="79"/>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1"/>
      <c r="AR14" s="81"/>
      <c r="AS14" s="81"/>
      <c r="AT14" s="81"/>
      <c r="AU14" s="81"/>
      <c r="AV14" s="81"/>
      <c r="AW14" s="81"/>
      <c r="AX14" s="81"/>
      <c r="AY14" s="81"/>
      <c r="AZ14" s="81"/>
      <c r="BA14" s="81"/>
      <c r="BB14" s="81"/>
      <c r="BC14" s="81"/>
      <c r="BD14" s="81"/>
      <c r="BE14" s="81"/>
      <c r="BF14" s="81"/>
      <c r="BG14" s="81"/>
      <c r="BH14" s="81"/>
      <c r="BI14" s="81"/>
      <c r="BJ14" s="81"/>
      <c r="BK14" s="81"/>
      <c r="BL14" s="81"/>
      <c r="BM14" s="81"/>
      <c r="BN14" s="81"/>
      <c r="BO14" s="81"/>
      <c r="BP14" s="81"/>
      <c r="BQ14" s="81"/>
      <c r="BR14" s="81"/>
      <c r="BS14" s="81"/>
      <c r="BT14" s="81"/>
      <c r="BU14" s="81"/>
      <c r="BV14" s="81"/>
      <c r="BW14" s="81"/>
      <c r="BX14" s="81"/>
      <c r="BY14" s="81"/>
      <c r="BZ14" s="81"/>
      <c r="CA14" s="81"/>
      <c r="CB14" s="81"/>
      <c r="CC14" s="81"/>
      <c r="CD14" s="81"/>
      <c r="CE14" s="81"/>
      <c r="CF14" s="81"/>
      <c r="CG14" s="81"/>
      <c r="CH14" s="81"/>
      <c r="CI14" s="81"/>
    </row>
    <row r="15" spans="1:87" s="82" customFormat="1" ht="13.5" customHeight="1" x14ac:dyDescent="0.2">
      <c r="A15" s="94">
        <v>711</v>
      </c>
      <c r="B15" s="95" t="s">
        <v>223</v>
      </c>
      <c r="C15" s="83" t="s">
        <v>233</v>
      </c>
      <c r="D15" s="73">
        <v>412.84</v>
      </c>
      <c r="E15" s="74">
        <v>175006.9</v>
      </c>
      <c r="F15" s="75">
        <v>0</v>
      </c>
      <c r="G15" s="76">
        <f t="shared" si="5"/>
        <v>3.3347770859320405E-2</v>
      </c>
      <c r="H15" s="74">
        <v>5836.09</v>
      </c>
      <c r="I15" s="77">
        <f t="shared" si="0"/>
        <v>180842.99</v>
      </c>
      <c r="J15" s="75">
        <f t="shared" si="1"/>
        <v>438.04619222943512</v>
      </c>
      <c r="K15" s="74">
        <v>13917.75</v>
      </c>
      <c r="L15" s="75">
        <f t="shared" si="2"/>
        <v>33.71221296386009</v>
      </c>
      <c r="M15" s="78">
        <v>0</v>
      </c>
      <c r="N15" s="74">
        <f t="shared" si="3"/>
        <v>166925.24</v>
      </c>
      <c r="O15" s="74">
        <f t="shared" si="4"/>
        <v>404.33397926557507</v>
      </c>
      <c r="P15" s="79"/>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1"/>
      <c r="AR15" s="81"/>
      <c r="AS15" s="81"/>
      <c r="AT15" s="81"/>
      <c r="AU15" s="81"/>
      <c r="AV15" s="81"/>
      <c r="AW15" s="81"/>
      <c r="AX15" s="81"/>
      <c r="AY15" s="81"/>
      <c r="AZ15" s="81"/>
      <c r="BA15" s="81"/>
      <c r="BB15" s="81"/>
      <c r="BC15" s="81"/>
      <c r="BD15" s="81"/>
      <c r="BE15" s="81"/>
      <c r="BF15" s="81"/>
      <c r="BG15" s="81"/>
      <c r="BH15" s="81"/>
      <c r="BI15" s="81"/>
      <c r="BJ15" s="81"/>
      <c r="BK15" s="81"/>
      <c r="BL15" s="81"/>
      <c r="BM15" s="81"/>
      <c r="BN15" s="81"/>
      <c r="BO15" s="81"/>
      <c r="BP15" s="81"/>
      <c r="BQ15" s="81"/>
      <c r="BR15" s="81"/>
      <c r="BS15" s="81"/>
      <c r="BT15" s="81"/>
      <c r="BU15" s="81"/>
      <c r="BV15" s="81"/>
      <c r="BW15" s="81"/>
      <c r="BX15" s="81"/>
      <c r="BY15" s="81"/>
      <c r="BZ15" s="81"/>
      <c r="CA15" s="81"/>
      <c r="CB15" s="81"/>
      <c r="CC15" s="81"/>
      <c r="CD15" s="81"/>
      <c r="CE15" s="81"/>
      <c r="CF15" s="81"/>
      <c r="CG15" s="81"/>
      <c r="CH15" s="81"/>
      <c r="CI15" s="81"/>
    </row>
    <row r="16" spans="1:87" s="82" customFormat="1" ht="13.5" customHeight="1" x14ac:dyDescent="0.2">
      <c r="A16" s="70">
        <v>14</v>
      </c>
      <c r="B16" s="71" t="s">
        <v>19</v>
      </c>
      <c r="C16" s="72" t="s">
        <v>232</v>
      </c>
      <c r="D16" s="73">
        <v>13731.41</v>
      </c>
      <c r="E16" s="74">
        <v>1342948.68</v>
      </c>
      <c r="F16" s="75">
        <v>2840.23</v>
      </c>
      <c r="G16" s="76">
        <f t="shared" si="5"/>
        <v>3.3263656482352799E-2</v>
      </c>
      <c r="H16" s="74">
        <v>44765.86</v>
      </c>
      <c r="I16" s="77">
        <f t="shared" si="0"/>
        <v>1390554.77</v>
      </c>
      <c r="J16" s="75">
        <f t="shared" si="1"/>
        <v>101.26817056660606</v>
      </c>
      <c r="K16" s="74">
        <v>6045.6</v>
      </c>
      <c r="L16" s="75">
        <f t="shared" si="2"/>
        <v>0.44027525214089452</v>
      </c>
      <c r="M16" s="78">
        <v>1</v>
      </c>
      <c r="N16" s="74">
        <f t="shared" si="3"/>
        <v>1384509.17</v>
      </c>
      <c r="O16" s="74">
        <f t="shared" si="4"/>
        <v>100.82789531446515</v>
      </c>
      <c r="P16" s="79"/>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1"/>
      <c r="AR16" s="81"/>
      <c r="AS16" s="81"/>
      <c r="AT16" s="81"/>
      <c r="AU16" s="81"/>
      <c r="AV16" s="81"/>
      <c r="AW16" s="81"/>
      <c r="AX16" s="81"/>
      <c r="AY16" s="81"/>
      <c r="AZ16" s="81"/>
      <c r="BA16" s="81"/>
      <c r="BB16" s="81"/>
      <c r="BC16" s="81"/>
      <c r="BD16" s="81"/>
      <c r="BE16" s="81"/>
      <c r="BF16" s="81"/>
      <c r="BG16" s="81"/>
      <c r="BH16" s="81"/>
      <c r="BI16" s="81"/>
      <c r="BJ16" s="81"/>
      <c r="BK16" s="81"/>
      <c r="BL16" s="81"/>
      <c r="BM16" s="81"/>
      <c r="BN16" s="81"/>
      <c r="BO16" s="81"/>
      <c r="BP16" s="81"/>
      <c r="BQ16" s="81"/>
      <c r="BR16" s="81"/>
      <c r="BS16" s="81"/>
      <c r="BT16" s="81"/>
      <c r="BU16" s="81"/>
      <c r="BV16" s="81"/>
      <c r="BW16" s="81"/>
      <c r="BX16" s="81"/>
      <c r="BY16" s="81"/>
      <c r="BZ16" s="81"/>
      <c r="CA16" s="81"/>
      <c r="CB16" s="81"/>
      <c r="CC16" s="81"/>
      <c r="CD16" s="81"/>
      <c r="CE16" s="81"/>
      <c r="CF16" s="81"/>
      <c r="CG16" s="81"/>
      <c r="CH16" s="81"/>
      <c r="CI16" s="81"/>
    </row>
    <row r="17" spans="1:87" s="82" customFormat="1" ht="13.5" customHeight="1" x14ac:dyDescent="0.2">
      <c r="A17" s="70">
        <v>358</v>
      </c>
      <c r="B17" s="71" t="s">
        <v>20</v>
      </c>
      <c r="C17" s="83" t="s">
        <v>233</v>
      </c>
      <c r="D17" s="73">
        <v>293.434596</v>
      </c>
      <c r="E17" s="74">
        <v>123864.99</v>
      </c>
      <c r="F17" s="75">
        <v>0</v>
      </c>
      <c r="G17" s="76">
        <f t="shared" si="5"/>
        <v>3.0000002421991877E-2</v>
      </c>
      <c r="H17" s="74">
        <v>3715.95</v>
      </c>
      <c r="I17" s="77">
        <f t="shared" si="0"/>
        <v>127580.94</v>
      </c>
      <c r="J17" s="75">
        <f t="shared" si="1"/>
        <v>434.78492904088245</v>
      </c>
      <c r="K17" s="74">
        <v>0</v>
      </c>
      <c r="L17" s="75">
        <f t="shared" si="2"/>
        <v>0</v>
      </c>
      <c r="M17" s="78">
        <v>0</v>
      </c>
      <c r="N17" s="74">
        <f t="shared" si="3"/>
        <v>127580.94</v>
      </c>
      <c r="O17" s="74">
        <f t="shared" si="4"/>
        <v>434.78492904088245</v>
      </c>
      <c r="P17" s="79"/>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1"/>
      <c r="AR17" s="81"/>
      <c r="AS17" s="81"/>
      <c r="AT17" s="81"/>
      <c r="AU17" s="81"/>
      <c r="AV17" s="81"/>
      <c r="AW17" s="81"/>
      <c r="AX17" s="81"/>
      <c r="AY17" s="81"/>
      <c r="AZ17" s="81"/>
      <c r="BA17" s="81"/>
      <c r="BB17" s="81"/>
      <c r="BC17" s="81"/>
      <c r="BD17" s="81"/>
      <c r="BE17" s="81"/>
      <c r="BF17" s="81"/>
      <c r="BG17" s="81"/>
      <c r="BH17" s="81"/>
      <c r="BI17" s="81"/>
      <c r="BJ17" s="81"/>
      <c r="BK17" s="81"/>
      <c r="BL17" s="81"/>
      <c r="BM17" s="81"/>
      <c r="BN17" s="81"/>
      <c r="BO17" s="81"/>
      <c r="BP17" s="81"/>
      <c r="BQ17" s="81"/>
      <c r="BR17" s="81"/>
      <c r="BS17" s="81"/>
      <c r="BT17" s="81"/>
      <c r="BU17" s="81"/>
      <c r="BV17" s="81"/>
      <c r="BW17" s="81"/>
      <c r="BX17" s="81"/>
      <c r="BY17" s="81"/>
      <c r="BZ17" s="81"/>
      <c r="CA17" s="81"/>
      <c r="CB17" s="81"/>
      <c r="CC17" s="81"/>
      <c r="CD17" s="81"/>
      <c r="CE17" s="81"/>
      <c r="CF17" s="81"/>
      <c r="CG17" s="81"/>
      <c r="CH17" s="81"/>
      <c r="CI17" s="81"/>
    </row>
    <row r="18" spans="1:87" s="82" customFormat="1" ht="13.5" customHeight="1" x14ac:dyDescent="0.2">
      <c r="A18" s="70">
        <v>712</v>
      </c>
      <c r="B18" s="71" t="s">
        <v>21</v>
      </c>
      <c r="C18" s="83" t="s">
        <v>233</v>
      </c>
      <c r="D18" s="73">
        <v>445.15</v>
      </c>
      <c r="E18" s="74">
        <v>209266.31</v>
      </c>
      <c r="F18" s="75">
        <v>0</v>
      </c>
      <c r="G18" s="76">
        <f t="shared" si="5"/>
        <v>3.0332689480690893E-2</v>
      </c>
      <c r="H18" s="74">
        <v>6347.61</v>
      </c>
      <c r="I18" s="77">
        <f t="shared" si="0"/>
        <v>215613.91999999998</v>
      </c>
      <c r="J18" s="75">
        <f t="shared" si="1"/>
        <v>484.36239469841627</v>
      </c>
      <c r="K18" s="74">
        <v>78613.08</v>
      </c>
      <c r="L18" s="75">
        <f t="shared" si="2"/>
        <v>176.59907896214762</v>
      </c>
      <c r="M18" s="78">
        <v>1</v>
      </c>
      <c r="N18" s="74">
        <f t="shared" si="3"/>
        <v>137000.83999999997</v>
      </c>
      <c r="O18" s="74">
        <f t="shared" si="4"/>
        <v>307.76331573626862</v>
      </c>
      <c r="P18" s="79"/>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1"/>
      <c r="AR18" s="81"/>
      <c r="AS18" s="81"/>
      <c r="AT18" s="81"/>
      <c r="AU18" s="81"/>
      <c r="AV18" s="81"/>
      <c r="AW18" s="81"/>
      <c r="AX18" s="81"/>
      <c r="AY18" s="81"/>
      <c r="AZ18" s="81"/>
      <c r="BA18" s="81"/>
      <c r="BB18" s="81"/>
      <c r="BC18" s="81"/>
      <c r="BD18" s="81"/>
      <c r="BE18" s="81"/>
      <c r="BF18" s="81"/>
      <c r="BG18" s="81"/>
      <c r="BH18" s="81"/>
      <c r="BI18" s="81"/>
      <c r="BJ18" s="81"/>
      <c r="BK18" s="81"/>
      <c r="BL18" s="81"/>
      <c r="BM18" s="81"/>
      <c r="BN18" s="81"/>
      <c r="BO18" s="81"/>
      <c r="BP18" s="81"/>
      <c r="BQ18" s="81"/>
      <c r="BR18" s="81"/>
      <c r="BS18" s="81"/>
      <c r="BT18" s="81"/>
      <c r="BU18" s="81"/>
      <c r="BV18" s="81"/>
      <c r="BW18" s="81"/>
      <c r="BX18" s="81"/>
      <c r="BY18" s="81"/>
      <c r="BZ18" s="81"/>
      <c r="CA18" s="81"/>
      <c r="CB18" s="81"/>
      <c r="CC18" s="81"/>
      <c r="CD18" s="81"/>
      <c r="CE18" s="81"/>
      <c r="CF18" s="81"/>
      <c r="CG18" s="81"/>
      <c r="CH18" s="81"/>
      <c r="CI18" s="81"/>
    </row>
    <row r="19" spans="1:87" s="82" customFormat="1" ht="13.5" customHeight="1" x14ac:dyDescent="0.2">
      <c r="A19" s="70">
        <v>715</v>
      </c>
      <c r="B19" s="84" t="s">
        <v>205</v>
      </c>
      <c r="C19" s="72" t="s">
        <v>235</v>
      </c>
      <c r="D19" s="73">
        <v>39.939003</v>
      </c>
      <c r="E19" s="74">
        <v>39521.08</v>
      </c>
      <c r="F19" s="75">
        <v>0</v>
      </c>
      <c r="G19" s="76">
        <f t="shared" si="5"/>
        <v>3.0109501056145228E-2</v>
      </c>
      <c r="H19" s="74">
        <v>1189.96</v>
      </c>
      <c r="I19" s="77">
        <f t="shared" si="0"/>
        <v>40711.040000000001</v>
      </c>
      <c r="J19" s="75">
        <f t="shared" si="1"/>
        <v>1019.3304024139011</v>
      </c>
      <c r="K19" s="74">
        <v>0</v>
      </c>
      <c r="L19" s="75">
        <f t="shared" si="2"/>
        <v>0</v>
      </c>
      <c r="M19" s="78">
        <v>0</v>
      </c>
      <c r="N19" s="74">
        <f t="shared" si="3"/>
        <v>40711.040000000001</v>
      </c>
      <c r="O19" s="74">
        <f t="shared" si="4"/>
        <v>1019.3304024139011</v>
      </c>
      <c r="P19" s="79"/>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1"/>
      <c r="AR19" s="81"/>
      <c r="AS19" s="81"/>
      <c r="AT19" s="81"/>
      <c r="AU19" s="81"/>
      <c r="AV19" s="81"/>
      <c r="AW19" s="81"/>
      <c r="AX19" s="81"/>
      <c r="AY19" s="81"/>
      <c r="AZ19" s="81"/>
      <c r="BA19" s="81"/>
      <c r="BB19" s="81"/>
      <c r="BC19" s="81"/>
      <c r="BD19" s="81"/>
      <c r="BE19" s="81"/>
      <c r="BF19" s="81"/>
      <c r="BG19" s="81"/>
      <c r="BH19" s="81"/>
      <c r="BI19" s="81"/>
      <c r="BJ19" s="81"/>
      <c r="BK19" s="81"/>
      <c r="BL19" s="81"/>
      <c r="BM19" s="81"/>
      <c r="BN19" s="81"/>
      <c r="BO19" s="81"/>
      <c r="BP19" s="81"/>
      <c r="BQ19" s="81"/>
      <c r="BR19" s="81"/>
      <c r="BS19" s="81"/>
      <c r="BT19" s="81"/>
      <c r="BU19" s="81"/>
      <c r="BV19" s="81"/>
      <c r="BW19" s="81"/>
      <c r="BX19" s="81"/>
      <c r="BY19" s="81"/>
      <c r="BZ19" s="81"/>
      <c r="CA19" s="81"/>
      <c r="CB19" s="81"/>
      <c r="CC19" s="81"/>
      <c r="CD19" s="81"/>
      <c r="CE19" s="81"/>
      <c r="CF19" s="81"/>
      <c r="CG19" s="81"/>
      <c r="CH19" s="81"/>
      <c r="CI19" s="81"/>
    </row>
    <row r="20" spans="1:87" s="82" customFormat="1" ht="13.5" customHeight="1" x14ac:dyDescent="0.2">
      <c r="A20" s="70">
        <v>620</v>
      </c>
      <c r="B20" s="71" t="s">
        <v>22</v>
      </c>
      <c r="C20" s="72" t="s">
        <v>235</v>
      </c>
      <c r="D20" s="73">
        <v>389.06559900000002</v>
      </c>
      <c r="E20" s="74">
        <v>41679.35</v>
      </c>
      <c r="F20" s="75">
        <v>0</v>
      </c>
      <c r="G20" s="76">
        <f t="shared" si="5"/>
        <v>3.2579202890640091E-2</v>
      </c>
      <c r="H20" s="74">
        <v>1357.88</v>
      </c>
      <c r="I20" s="77">
        <f t="shared" si="0"/>
        <v>43037.229999999996</v>
      </c>
      <c r="J20" s="75">
        <f t="shared" si="1"/>
        <v>110.61689882276123</v>
      </c>
      <c r="K20" s="74">
        <v>975</v>
      </c>
      <c r="L20" s="75">
        <f t="shared" si="2"/>
        <v>2.506004135307784</v>
      </c>
      <c r="M20" s="78">
        <v>0</v>
      </c>
      <c r="N20" s="74">
        <f t="shared" si="3"/>
        <v>42062.229999999996</v>
      </c>
      <c r="O20" s="74">
        <f t="shared" si="4"/>
        <v>108.11089468745345</v>
      </c>
      <c r="P20" s="79"/>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1"/>
      <c r="AR20" s="81"/>
      <c r="AS20" s="81"/>
      <c r="AT20" s="81"/>
      <c r="AU20" s="81"/>
      <c r="AV20" s="81"/>
      <c r="AW20" s="81"/>
      <c r="AX20" s="81"/>
      <c r="AY20" s="81"/>
      <c r="AZ20" s="81"/>
      <c r="BA20" s="81"/>
      <c r="BB20" s="81"/>
      <c r="BC20" s="81"/>
      <c r="BD20" s="81"/>
      <c r="BE20" s="81"/>
      <c r="BF20" s="81"/>
      <c r="BG20" s="81"/>
      <c r="BH20" s="81"/>
      <c r="BI20" s="81"/>
      <c r="BJ20" s="81"/>
      <c r="BK20" s="81"/>
      <c r="BL20" s="81"/>
      <c r="BM20" s="81"/>
      <c r="BN20" s="81"/>
      <c r="BO20" s="81"/>
      <c r="BP20" s="81"/>
      <c r="BQ20" s="81"/>
      <c r="BR20" s="81"/>
      <c r="BS20" s="81"/>
      <c r="BT20" s="81"/>
      <c r="BU20" s="81"/>
      <c r="BV20" s="81"/>
      <c r="BW20" s="81"/>
      <c r="BX20" s="81"/>
      <c r="BY20" s="81"/>
      <c r="BZ20" s="81"/>
      <c r="CA20" s="81"/>
      <c r="CB20" s="81"/>
      <c r="CC20" s="81"/>
      <c r="CD20" s="81"/>
      <c r="CE20" s="81"/>
      <c r="CF20" s="81"/>
      <c r="CG20" s="81"/>
      <c r="CH20" s="81"/>
      <c r="CI20" s="81"/>
    </row>
    <row r="21" spans="1:87" s="82" customFormat="1" ht="13.5" customHeight="1" x14ac:dyDescent="0.2">
      <c r="A21" s="70">
        <v>186</v>
      </c>
      <c r="B21" s="71" t="s">
        <v>23</v>
      </c>
      <c r="C21" s="72" t="s">
        <v>231</v>
      </c>
      <c r="D21" s="73">
        <v>11923.07</v>
      </c>
      <c r="E21" s="74">
        <v>4510547.09</v>
      </c>
      <c r="F21" s="75">
        <v>201570.61</v>
      </c>
      <c r="G21" s="76">
        <f t="shared" si="5"/>
        <v>4.9963951452231335E-2</v>
      </c>
      <c r="H21" s="74">
        <v>235436.02</v>
      </c>
      <c r="I21" s="77">
        <f t="shared" si="0"/>
        <v>4947553.72</v>
      </c>
      <c r="J21" s="75">
        <f t="shared" si="1"/>
        <v>414.95635939401512</v>
      </c>
      <c r="K21" s="74">
        <v>1928872</v>
      </c>
      <c r="L21" s="75">
        <f t="shared" si="2"/>
        <v>161.77645522503852</v>
      </c>
      <c r="M21" s="78">
        <v>0</v>
      </c>
      <c r="N21" s="74">
        <f t="shared" si="3"/>
        <v>3018681.7199999997</v>
      </c>
      <c r="O21" s="74">
        <f t="shared" si="4"/>
        <v>253.17990416897661</v>
      </c>
      <c r="P21" s="79"/>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1"/>
      <c r="AR21" s="81"/>
      <c r="AS21" s="81"/>
      <c r="AT21" s="81"/>
      <c r="AU21" s="81"/>
      <c r="AV21" s="81"/>
      <c r="AW21" s="81"/>
      <c r="AX21" s="81"/>
      <c r="AY21" s="81"/>
      <c r="AZ21" s="81"/>
      <c r="BA21" s="81"/>
      <c r="BB21" s="81"/>
      <c r="BC21" s="81"/>
      <c r="BD21" s="81"/>
      <c r="BE21" s="81"/>
      <c r="BF21" s="81"/>
      <c r="BG21" s="81"/>
      <c r="BH21" s="81"/>
      <c r="BI21" s="81"/>
      <c r="BJ21" s="81"/>
      <c r="BK21" s="81"/>
      <c r="BL21" s="81"/>
      <c r="BM21" s="81"/>
      <c r="BN21" s="81"/>
      <c r="BO21" s="81"/>
      <c r="BP21" s="81"/>
      <c r="BQ21" s="81"/>
      <c r="BR21" s="81"/>
      <c r="BS21" s="81"/>
      <c r="BT21" s="81"/>
      <c r="BU21" s="81"/>
      <c r="BV21" s="81"/>
      <c r="BW21" s="81"/>
      <c r="BX21" s="81"/>
      <c r="BY21" s="81"/>
      <c r="BZ21" s="81"/>
      <c r="CA21" s="81"/>
      <c r="CB21" s="81"/>
      <c r="CC21" s="81"/>
      <c r="CD21" s="81"/>
      <c r="CE21" s="81"/>
      <c r="CF21" s="81"/>
      <c r="CG21" s="81"/>
      <c r="CH21" s="81"/>
      <c r="CI21" s="81"/>
    </row>
    <row r="22" spans="1:87" s="82" customFormat="1" ht="13.5" customHeight="1" x14ac:dyDescent="0.2">
      <c r="A22" s="87">
        <v>955</v>
      </c>
      <c r="B22" s="84" t="s">
        <v>24</v>
      </c>
      <c r="C22" s="83" t="s">
        <v>236</v>
      </c>
      <c r="D22" s="86">
        <v>55.313160000000003</v>
      </c>
      <c r="E22" s="74">
        <v>24547.05</v>
      </c>
      <c r="F22" s="75">
        <v>0</v>
      </c>
      <c r="G22" s="76">
        <f t="shared" si="5"/>
        <v>3.4340582676940817E-2</v>
      </c>
      <c r="H22" s="74">
        <v>842.96</v>
      </c>
      <c r="I22" s="77">
        <f t="shared" si="0"/>
        <v>25390.01</v>
      </c>
      <c r="J22" s="75">
        <f t="shared" si="1"/>
        <v>459.02295222330451</v>
      </c>
      <c r="K22" s="74">
        <v>0</v>
      </c>
      <c r="L22" s="75">
        <f t="shared" si="2"/>
        <v>0</v>
      </c>
      <c r="M22" s="78">
        <v>0</v>
      </c>
      <c r="N22" s="74">
        <f t="shared" si="3"/>
        <v>25390.01</v>
      </c>
      <c r="O22" s="74">
        <f t="shared" si="4"/>
        <v>459.02295222330451</v>
      </c>
      <c r="P22" s="79"/>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1"/>
      <c r="AR22" s="81"/>
      <c r="AS22" s="81"/>
      <c r="AT22" s="81"/>
      <c r="AU22" s="81"/>
      <c r="AV22" s="81"/>
      <c r="AW22" s="81"/>
      <c r="AX22" s="81"/>
      <c r="AY22" s="81"/>
      <c r="AZ22" s="81"/>
      <c r="BA22" s="81"/>
      <c r="BB22" s="81"/>
      <c r="BC22" s="81"/>
      <c r="BD22" s="81"/>
      <c r="BE22" s="81"/>
      <c r="BF22" s="81"/>
      <c r="BG22" s="81"/>
      <c r="BH22" s="81"/>
      <c r="BI22" s="81"/>
      <c r="BJ22" s="81"/>
      <c r="BK22" s="81"/>
      <c r="BL22" s="81"/>
      <c r="BM22" s="81"/>
      <c r="BN22" s="81"/>
      <c r="BO22" s="81"/>
      <c r="BP22" s="81"/>
      <c r="BQ22" s="81"/>
      <c r="BR22" s="81"/>
      <c r="BS22" s="81"/>
      <c r="BT22" s="81"/>
      <c r="BU22" s="81"/>
      <c r="BV22" s="81"/>
      <c r="BW22" s="81"/>
      <c r="BX22" s="81"/>
      <c r="BY22" s="81"/>
      <c r="BZ22" s="81"/>
      <c r="CA22" s="81"/>
      <c r="CB22" s="81"/>
      <c r="CC22" s="81"/>
      <c r="CD22" s="81"/>
      <c r="CE22" s="81"/>
      <c r="CF22" s="81"/>
      <c r="CG22" s="81"/>
      <c r="CH22" s="81"/>
      <c r="CI22" s="81"/>
    </row>
    <row r="23" spans="1:87" s="82" customFormat="1" ht="13.5" customHeight="1" x14ac:dyDescent="0.2">
      <c r="A23" s="70">
        <v>547</v>
      </c>
      <c r="B23" s="71" t="s">
        <v>25</v>
      </c>
      <c r="C23" s="83" t="s">
        <v>233</v>
      </c>
      <c r="D23" s="73">
        <v>292.16198699999995</v>
      </c>
      <c r="E23" s="74">
        <v>62480</v>
      </c>
      <c r="F23" s="75">
        <v>0</v>
      </c>
      <c r="G23" s="76">
        <f t="shared" si="5"/>
        <v>4.5118437900128039E-2</v>
      </c>
      <c r="H23" s="74">
        <v>2819</v>
      </c>
      <c r="I23" s="77">
        <f t="shared" si="0"/>
        <v>65299</v>
      </c>
      <c r="J23" s="75">
        <f t="shared" si="1"/>
        <v>223.50272419252136</v>
      </c>
      <c r="K23" s="74">
        <v>1232</v>
      </c>
      <c r="L23" s="75">
        <f t="shared" si="2"/>
        <v>4.2168387908725453</v>
      </c>
      <c r="M23" s="78">
        <v>0</v>
      </c>
      <c r="N23" s="74">
        <f t="shared" si="3"/>
        <v>64067</v>
      </c>
      <c r="O23" s="74">
        <f t="shared" si="4"/>
        <v>219.28588540164881</v>
      </c>
      <c r="P23" s="79"/>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1"/>
      <c r="AR23" s="81"/>
      <c r="AS23" s="81"/>
      <c r="AT23" s="81"/>
      <c r="AU23" s="81"/>
      <c r="AV23" s="81"/>
      <c r="AW23" s="81"/>
      <c r="AX23" s="81"/>
      <c r="AY23" s="81"/>
      <c r="AZ23" s="81"/>
      <c r="BA23" s="81"/>
      <c r="BB23" s="81"/>
      <c r="BC23" s="81"/>
      <c r="BD23" s="81"/>
      <c r="BE23" s="81"/>
      <c r="BF23" s="81"/>
      <c r="BG23" s="81"/>
      <c r="BH23" s="81"/>
      <c r="BI23" s="81"/>
      <c r="BJ23" s="81"/>
      <c r="BK23" s="81"/>
      <c r="BL23" s="81"/>
      <c r="BM23" s="81"/>
      <c r="BN23" s="81"/>
      <c r="BO23" s="81"/>
      <c r="BP23" s="81"/>
      <c r="BQ23" s="81"/>
      <c r="BR23" s="81"/>
      <c r="BS23" s="81"/>
      <c r="BT23" s="81"/>
      <c r="BU23" s="81"/>
      <c r="BV23" s="81"/>
      <c r="BW23" s="81"/>
      <c r="BX23" s="81"/>
      <c r="BY23" s="81"/>
      <c r="BZ23" s="81"/>
      <c r="CA23" s="81"/>
      <c r="CB23" s="81"/>
      <c r="CC23" s="81"/>
      <c r="CD23" s="81"/>
      <c r="CE23" s="81"/>
      <c r="CF23" s="81"/>
      <c r="CG23" s="81"/>
      <c r="CH23" s="81"/>
      <c r="CI23" s="81"/>
    </row>
    <row r="24" spans="1:87" s="82" customFormat="1" ht="13.5" customHeight="1" x14ac:dyDescent="0.2">
      <c r="A24" s="70">
        <v>531</v>
      </c>
      <c r="B24" s="71" t="s">
        <v>26</v>
      </c>
      <c r="C24" s="83" t="s">
        <v>233</v>
      </c>
      <c r="D24" s="73">
        <v>1850.8</v>
      </c>
      <c r="E24" s="74">
        <v>420122.76</v>
      </c>
      <c r="F24" s="75">
        <v>0</v>
      </c>
      <c r="G24" s="76">
        <f t="shared" si="5"/>
        <v>3.0349914867740087E-2</v>
      </c>
      <c r="H24" s="74">
        <v>12750.69</v>
      </c>
      <c r="I24" s="77">
        <f t="shared" si="0"/>
        <v>432873.45</v>
      </c>
      <c r="J24" s="75">
        <f t="shared" si="1"/>
        <v>233.88450940133998</v>
      </c>
      <c r="K24" s="74">
        <v>236943.46</v>
      </c>
      <c r="L24" s="75">
        <f t="shared" si="2"/>
        <v>128.0221850010806</v>
      </c>
      <c r="M24" s="78">
        <v>1</v>
      </c>
      <c r="N24" s="74">
        <f t="shared" si="3"/>
        <v>195929.99000000002</v>
      </c>
      <c r="O24" s="74">
        <f t="shared" si="4"/>
        <v>105.86232440025935</v>
      </c>
      <c r="P24" s="79"/>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1"/>
      <c r="AR24" s="81"/>
      <c r="AS24" s="81"/>
      <c r="AT24" s="81"/>
      <c r="AU24" s="81"/>
      <c r="AV24" s="81"/>
      <c r="AW24" s="81"/>
      <c r="AX24" s="81"/>
      <c r="AY24" s="81"/>
      <c r="AZ24" s="81"/>
      <c r="BA24" s="81"/>
      <c r="BB24" s="81"/>
      <c r="BC24" s="81"/>
      <c r="BD24" s="81"/>
      <c r="BE24" s="81"/>
      <c r="BF24" s="81"/>
      <c r="BG24" s="81"/>
      <c r="BH24" s="81"/>
      <c r="BI24" s="81"/>
      <c r="BJ24" s="81"/>
      <c r="BK24" s="81"/>
      <c r="BL24" s="81"/>
      <c r="BM24" s="81"/>
      <c r="BN24" s="81"/>
      <c r="BO24" s="81"/>
      <c r="BP24" s="81"/>
      <c r="BQ24" s="81"/>
      <c r="BR24" s="81"/>
      <c r="BS24" s="81"/>
      <c r="BT24" s="81"/>
      <c r="BU24" s="81"/>
      <c r="BV24" s="81"/>
      <c r="BW24" s="81"/>
      <c r="BX24" s="81"/>
      <c r="BY24" s="81"/>
      <c r="BZ24" s="81"/>
      <c r="CA24" s="81"/>
      <c r="CB24" s="81"/>
      <c r="CC24" s="81"/>
      <c r="CD24" s="81"/>
      <c r="CE24" s="81"/>
      <c r="CF24" s="81"/>
      <c r="CG24" s="81"/>
      <c r="CH24" s="81"/>
      <c r="CI24" s="81"/>
    </row>
    <row r="25" spans="1:87" s="82" customFormat="1" ht="13.5" customHeight="1" x14ac:dyDescent="0.2">
      <c r="A25" s="70">
        <v>179</v>
      </c>
      <c r="B25" s="71" t="s">
        <v>27</v>
      </c>
      <c r="C25" s="72" t="s">
        <v>232</v>
      </c>
      <c r="D25" s="73">
        <v>5517.73</v>
      </c>
      <c r="E25" s="74">
        <v>1455294.13</v>
      </c>
      <c r="F25" s="75">
        <v>1716.54</v>
      </c>
      <c r="G25" s="76">
        <f t="shared" si="5"/>
        <v>3.1086738712764541E-2</v>
      </c>
      <c r="H25" s="74">
        <v>45293.71</v>
      </c>
      <c r="I25" s="77">
        <f t="shared" si="0"/>
        <v>1502304.38</v>
      </c>
      <c r="J25" s="75">
        <f t="shared" si="1"/>
        <v>272.26855609100119</v>
      </c>
      <c r="K25" s="74">
        <v>857182.63</v>
      </c>
      <c r="L25" s="75">
        <f t="shared" si="2"/>
        <v>155.35059345056754</v>
      </c>
      <c r="M25" s="78">
        <v>1</v>
      </c>
      <c r="N25" s="74">
        <f t="shared" si="3"/>
        <v>645121.74999999988</v>
      </c>
      <c r="O25" s="74">
        <f t="shared" si="4"/>
        <v>116.91796264043364</v>
      </c>
      <c r="P25" s="79"/>
      <c r="Q25" s="80"/>
      <c r="R25" s="80"/>
      <c r="S25" s="80"/>
      <c r="T25" s="80"/>
      <c r="U25" s="80"/>
      <c r="V25" s="80"/>
      <c r="W25" s="80"/>
      <c r="X25" s="80"/>
      <c r="Y25" s="80"/>
      <c r="Z25" s="80"/>
      <c r="AA25" s="80"/>
      <c r="AB25" s="80"/>
      <c r="AC25" s="80"/>
      <c r="AD25" s="80"/>
      <c r="AE25" s="80"/>
      <c r="AF25" s="80"/>
      <c r="AG25" s="80"/>
      <c r="AH25" s="80"/>
      <c r="AI25" s="80"/>
      <c r="AJ25" s="80"/>
      <c r="AK25" s="80"/>
      <c r="AL25" s="80"/>
      <c r="AM25" s="80"/>
      <c r="AN25" s="80"/>
      <c r="AO25" s="80"/>
      <c r="AP25" s="80"/>
      <c r="AQ25" s="81"/>
      <c r="AR25" s="81"/>
      <c r="AS25" s="81"/>
      <c r="AT25" s="81"/>
      <c r="AU25" s="81"/>
      <c r="AV25" s="81"/>
      <c r="AW25" s="81"/>
      <c r="AX25" s="81"/>
      <c r="AY25" s="81"/>
      <c r="AZ25" s="81"/>
      <c r="BA25" s="81"/>
      <c r="BB25" s="81"/>
      <c r="BC25" s="81"/>
      <c r="BD25" s="81"/>
      <c r="BE25" s="81"/>
      <c r="BF25" s="81"/>
      <c r="BG25" s="81"/>
      <c r="BH25" s="81"/>
      <c r="BI25" s="81"/>
      <c r="BJ25" s="81"/>
      <c r="BK25" s="81"/>
      <c r="BL25" s="81"/>
      <c r="BM25" s="81"/>
      <c r="BN25" s="81"/>
      <c r="BO25" s="81"/>
      <c r="BP25" s="81"/>
      <c r="BQ25" s="81"/>
      <c r="BR25" s="81"/>
      <c r="BS25" s="81"/>
      <c r="BT25" s="81"/>
      <c r="BU25" s="81"/>
      <c r="BV25" s="81"/>
      <c r="BW25" s="81"/>
      <c r="BX25" s="81"/>
      <c r="BY25" s="81"/>
      <c r="BZ25" s="81"/>
      <c r="CA25" s="81"/>
      <c r="CB25" s="81"/>
      <c r="CC25" s="81"/>
      <c r="CD25" s="81"/>
      <c r="CE25" s="81"/>
      <c r="CF25" s="81"/>
      <c r="CG25" s="81"/>
      <c r="CH25" s="81"/>
      <c r="CI25" s="81"/>
    </row>
    <row r="26" spans="1:87" s="82" customFormat="1" ht="13.5" customHeight="1" x14ac:dyDescent="0.2">
      <c r="A26" s="70">
        <v>67</v>
      </c>
      <c r="B26" s="71" t="s">
        <v>28</v>
      </c>
      <c r="C26" s="72" t="s">
        <v>230</v>
      </c>
      <c r="D26" s="73">
        <v>1510.454088</v>
      </c>
      <c r="E26" s="74">
        <v>190923.96</v>
      </c>
      <c r="F26" s="75">
        <v>0</v>
      </c>
      <c r="G26" s="76">
        <f t="shared" si="5"/>
        <v>3.103245920522495E-2</v>
      </c>
      <c r="H26" s="74">
        <v>5924.84</v>
      </c>
      <c r="I26" s="77">
        <f t="shared" si="0"/>
        <v>196848.8</v>
      </c>
      <c r="J26" s="75">
        <f t="shared" si="1"/>
        <v>130.32425253034239</v>
      </c>
      <c r="K26" s="74">
        <v>0</v>
      </c>
      <c r="L26" s="75">
        <f t="shared" si="2"/>
        <v>0</v>
      </c>
      <c r="M26" s="78">
        <v>0</v>
      </c>
      <c r="N26" s="74">
        <f t="shared" si="3"/>
        <v>196848.8</v>
      </c>
      <c r="O26" s="74">
        <f t="shared" si="4"/>
        <v>130.32425253034239</v>
      </c>
      <c r="P26" s="79"/>
      <c r="Q26" s="80"/>
      <c r="R26" s="80"/>
      <c r="S26" s="80"/>
      <c r="T26" s="80"/>
      <c r="U26" s="80"/>
      <c r="V26" s="80"/>
      <c r="W26" s="80"/>
      <c r="X26" s="80"/>
      <c r="Y26" s="80"/>
      <c r="Z26" s="80"/>
      <c r="AA26" s="80"/>
      <c r="AB26" s="80"/>
      <c r="AC26" s="80"/>
      <c r="AD26" s="80"/>
      <c r="AE26" s="80"/>
      <c r="AF26" s="80"/>
      <c r="AG26" s="80"/>
      <c r="AH26" s="80"/>
      <c r="AI26" s="80"/>
      <c r="AJ26" s="80"/>
      <c r="AK26" s="80"/>
      <c r="AL26" s="80"/>
      <c r="AM26" s="80"/>
      <c r="AN26" s="80"/>
      <c r="AO26" s="80"/>
      <c r="AP26" s="80"/>
      <c r="AQ26" s="81"/>
      <c r="AR26" s="81"/>
      <c r="AS26" s="81"/>
      <c r="AT26" s="81"/>
      <c r="AU26" s="81"/>
      <c r="AV26" s="81"/>
      <c r="AW26" s="81"/>
      <c r="AX26" s="81"/>
      <c r="AY26" s="81"/>
      <c r="AZ26" s="81"/>
      <c r="BA26" s="81"/>
      <c r="BB26" s="81"/>
      <c r="BC26" s="81"/>
      <c r="BD26" s="81"/>
      <c r="BE26" s="81"/>
      <c r="BF26" s="81"/>
      <c r="BG26" s="81"/>
      <c r="BH26" s="81"/>
      <c r="BI26" s="81"/>
      <c r="BJ26" s="81"/>
      <c r="BK26" s="81"/>
      <c r="BL26" s="81"/>
      <c r="BM26" s="81"/>
      <c r="BN26" s="81"/>
      <c r="BO26" s="81"/>
      <c r="BP26" s="81"/>
      <c r="BQ26" s="81"/>
      <c r="BR26" s="81"/>
      <c r="BS26" s="81"/>
      <c r="BT26" s="81"/>
      <c r="BU26" s="81"/>
      <c r="BV26" s="81"/>
      <c r="BW26" s="81"/>
      <c r="BX26" s="81"/>
      <c r="BY26" s="81"/>
      <c r="BZ26" s="81"/>
      <c r="CA26" s="81"/>
      <c r="CB26" s="81"/>
      <c r="CC26" s="81"/>
      <c r="CD26" s="81"/>
      <c r="CE26" s="81"/>
      <c r="CF26" s="81"/>
      <c r="CG26" s="81"/>
      <c r="CH26" s="81"/>
      <c r="CI26" s="81"/>
    </row>
    <row r="27" spans="1:87" s="82" customFormat="1" ht="13.5" customHeight="1" x14ac:dyDescent="0.2">
      <c r="A27" s="70">
        <v>190</v>
      </c>
      <c r="B27" s="71" t="s">
        <v>29</v>
      </c>
      <c r="C27" s="72" t="s">
        <v>231</v>
      </c>
      <c r="D27" s="73">
        <v>4133.62</v>
      </c>
      <c r="E27" s="74">
        <v>1253154.56</v>
      </c>
      <c r="F27" s="75">
        <v>60317.1</v>
      </c>
      <c r="G27" s="76">
        <f t="shared" si="5"/>
        <v>4.9999997715976602E-2</v>
      </c>
      <c r="H27" s="74">
        <v>65673.58</v>
      </c>
      <c r="I27" s="77">
        <f t="shared" si="0"/>
        <v>1379145.2400000002</v>
      </c>
      <c r="J27" s="75">
        <f t="shared" si="1"/>
        <v>333.64103134782596</v>
      </c>
      <c r="K27" s="74">
        <v>691140.12</v>
      </c>
      <c r="L27" s="75">
        <f t="shared" si="2"/>
        <v>167.19972324500074</v>
      </c>
      <c r="M27" s="78">
        <v>0</v>
      </c>
      <c r="N27" s="74">
        <f t="shared" si="3"/>
        <v>688005.12000000023</v>
      </c>
      <c r="O27" s="74">
        <f t="shared" si="4"/>
        <v>166.44130810282519</v>
      </c>
      <c r="P27" s="79"/>
      <c r="Q27" s="80"/>
      <c r="R27" s="80"/>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1"/>
      <c r="AR27" s="81"/>
      <c r="AS27" s="81"/>
      <c r="AT27" s="81"/>
      <c r="AU27" s="81"/>
      <c r="AV27" s="81"/>
      <c r="AW27" s="81"/>
      <c r="AX27" s="81"/>
      <c r="AY27" s="81"/>
      <c r="AZ27" s="81"/>
      <c r="BA27" s="81"/>
      <c r="BB27" s="81"/>
      <c r="BC27" s="81"/>
      <c r="BD27" s="81"/>
      <c r="BE27" s="81"/>
      <c r="BF27" s="81"/>
      <c r="BG27" s="81"/>
      <c r="BH27" s="81"/>
      <c r="BI27" s="81"/>
      <c r="BJ27" s="81"/>
      <c r="BK27" s="81"/>
      <c r="BL27" s="81"/>
      <c r="BM27" s="81"/>
      <c r="BN27" s="81"/>
      <c r="BO27" s="81"/>
      <c r="BP27" s="81"/>
      <c r="BQ27" s="81"/>
      <c r="BR27" s="81"/>
      <c r="BS27" s="81"/>
      <c r="BT27" s="81"/>
      <c r="BU27" s="81"/>
      <c r="BV27" s="81"/>
      <c r="BW27" s="81"/>
      <c r="BX27" s="81"/>
      <c r="BY27" s="81"/>
      <c r="BZ27" s="81"/>
      <c r="CA27" s="81"/>
      <c r="CB27" s="81"/>
      <c r="CC27" s="81"/>
      <c r="CD27" s="81"/>
      <c r="CE27" s="81"/>
      <c r="CF27" s="81"/>
      <c r="CG27" s="81"/>
      <c r="CH27" s="81"/>
      <c r="CI27" s="81"/>
    </row>
    <row r="28" spans="1:87" s="82" customFormat="1" ht="13.5" customHeight="1" x14ac:dyDescent="0.2">
      <c r="A28" s="70">
        <v>416</v>
      </c>
      <c r="B28" s="71" t="s">
        <v>30</v>
      </c>
      <c r="C28" s="83" t="s">
        <v>234</v>
      </c>
      <c r="D28" s="73">
        <v>51.723827999999997</v>
      </c>
      <c r="E28" s="74">
        <v>17945.009999999998</v>
      </c>
      <c r="F28" s="75">
        <v>0</v>
      </c>
      <c r="G28" s="76">
        <f t="shared" si="5"/>
        <v>4.5740292148067907E-2</v>
      </c>
      <c r="H28" s="74">
        <v>820.81</v>
      </c>
      <c r="I28" s="77">
        <f t="shared" si="0"/>
        <v>18765.82</v>
      </c>
      <c r="J28" s="75">
        <f t="shared" si="1"/>
        <v>362.80802727903279</v>
      </c>
      <c r="K28" s="74">
        <v>51.5</v>
      </c>
      <c r="L28" s="75">
        <f t="shared" si="2"/>
        <v>0.99567263273708206</v>
      </c>
      <c r="M28" s="78">
        <v>0</v>
      </c>
      <c r="N28" s="74">
        <f t="shared" si="3"/>
        <v>18714.32</v>
      </c>
      <c r="O28" s="74">
        <f t="shared" si="4"/>
        <v>361.81235464629572</v>
      </c>
      <c r="P28" s="79"/>
      <c r="Q28" s="80"/>
      <c r="R28" s="80"/>
      <c r="S28" s="80"/>
      <c r="T28" s="80"/>
      <c r="U28" s="80"/>
      <c r="V28" s="80"/>
      <c r="W28" s="80"/>
      <c r="X28" s="80"/>
      <c r="Y28" s="80"/>
      <c r="Z28" s="80"/>
      <c r="AA28" s="80"/>
      <c r="AB28" s="80"/>
      <c r="AC28" s="80"/>
      <c r="AD28" s="80"/>
      <c r="AE28" s="80"/>
      <c r="AF28" s="80"/>
      <c r="AG28" s="80"/>
      <c r="AH28" s="80"/>
      <c r="AI28" s="80"/>
      <c r="AJ28" s="80"/>
      <c r="AK28" s="80"/>
      <c r="AL28" s="80"/>
      <c r="AM28" s="80"/>
      <c r="AN28" s="80"/>
      <c r="AO28" s="80"/>
      <c r="AP28" s="80"/>
      <c r="AQ28" s="81"/>
      <c r="AR28" s="81"/>
      <c r="AS28" s="81"/>
      <c r="AT28" s="81"/>
      <c r="AU28" s="81"/>
      <c r="AV28" s="81"/>
      <c r="AW28" s="81"/>
      <c r="AX28" s="81"/>
      <c r="AY28" s="81"/>
      <c r="AZ28" s="81"/>
      <c r="BA28" s="81"/>
      <c r="BB28" s="81"/>
      <c r="BC28" s="81"/>
      <c r="BD28" s="81"/>
      <c r="BE28" s="81"/>
      <c r="BF28" s="81"/>
      <c r="BG28" s="81"/>
      <c r="BH28" s="81"/>
      <c r="BI28" s="81"/>
      <c r="BJ28" s="81"/>
      <c r="BK28" s="81"/>
      <c r="BL28" s="81"/>
      <c r="BM28" s="81"/>
      <c r="BN28" s="81"/>
      <c r="BO28" s="81"/>
      <c r="BP28" s="81"/>
      <c r="BQ28" s="81"/>
      <c r="BR28" s="81"/>
      <c r="BS28" s="81"/>
      <c r="BT28" s="81"/>
      <c r="BU28" s="81"/>
      <c r="BV28" s="81"/>
      <c r="BW28" s="81"/>
      <c r="BX28" s="81"/>
      <c r="BY28" s="81"/>
      <c r="BZ28" s="81"/>
      <c r="CA28" s="81"/>
      <c r="CB28" s="81"/>
      <c r="CC28" s="81"/>
      <c r="CD28" s="81"/>
      <c r="CE28" s="81"/>
      <c r="CF28" s="81"/>
      <c r="CG28" s="81"/>
      <c r="CH28" s="81"/>
      <c r="CI28" s="81"/>
    </row>
    <row r="29" spans="1:87" s="82" customFormat="1" ht="13.5" customHeight="1" x14ac:dyDescent="0.2">
      <c r="A29" s="70">
        <v>970</v>
      </c>
      <c r="B29" s="71" t="s">
        <v>31</v>
      </c>
      <c r="C29" s="72" t="s">
        <v>235</v>
      </c>
      <c r="D29" s="73">
        <v>91.034306999999998</v>
      </c>
      <c r="E29" s="74">
        <v>42784</v>
      </c>
      <c r="F29" s="75">
        <v>0</v>
      </c>
      <c r="G29" s="76">
        <f t="shared" si="5"/>
        <v>3.0467464472700073E-2</v>
      </c>
      <c r="H29" s="74">
        <v>1303.52</v>
      </c>
      <c r="I29" s="77">
        <f t="shared" si="0"/>
        <v>44087.519999999997</v>
      </c>
      <c r="J29" s="75">
        <f t="shared" si="1"/>
        <v>484.29566229355709</v>
      </c>
      <c r="K29" s="74">
        <v>182</v>
      </c>
      <c r="L29" s="75">
        <f t="shared" si="2"/>
        <v>1.9992462841508751</v>
      </c>
      <c r="M29" s="97">
        <v>0</v>
      </c>
      <c r="N29" s="74">
        <f t="shared" si="3"/>
        <v>43905.52</v>
      </c>
      <c r="O29" s="74">
        <f t="shared" si="4"/>
        <v>482.29641600940619</v>
      </c>
      <c r="P29" s="79"/>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1"/>
      <c r="AR29" s="81"/>
      <c r="AS29" s="81"/>
      <c r="AT29" s="81"/>
      <c r="AU29" s="81"/>
      <c r="AV29" s="81"/>
      <c r="AW29" s="81"/>
      <c r="AX29" s="81"/>
      <c r="AY29" s="81"/>
      <c r="AZ29" s="81"/>
      <c r="BA29" s="81"/>
      <c r="BB29" s="81"/>
      <c r="BC29" s="81"/>
      <c r="BD29" s="81"/>
      <c r="BE29" s="81"/>
      <c r="BF29" s="81"/>
      <c r="BG29" s="81"/>
      <c r="BH29" s="81"/>
      <c r="BI29" s="81"/>
      <c r="BJ29" s="81"/>
      <c r="BK29" s="81"/>
      <c r="BL29" s="81"/>
      <c r="BM29" s="81"/>
      <c r="BN29" s="81"/>
      <c r="BO29" s="81"/>
      <c r="BP29" s="81"/>
      <c r="BQ29" s="81"/>
      <c r="BR29" s="81"/>
      <c r="BS29" s="81"/>
      <c r="BT29" s="81"/>
      <c r="BU29" s="81"/>
      <c r="BV29" s="81"/>
      <c r="BW29" s="81"/>
      <c r="BX29" s="81"/>
      <c r="BY29" s="81"/>
      <c r="BZ29" s="81"/>
      <c r="CA29" s="81"/>
      <c r="CB29" s="81"/>
      <c r="CC29" s="81"/>
      <c r="CD29" s="81"/>
      <c r="CE29" s="81"/>
      <c r="CF29" s="81"/>
      <c r="CG29" s="81"/>
      <c r="CH29" s="81"/>
      <c r="CI29" s="81"/>
    </row>
    <row r="30" spans="1:87" s="82" customFormat="1" ht="13.5" customHeight="1" x14ac:dyDescent="0.2">
      <c r="A30" s="70">
        <v>611</v>
      </c>
      <c r="B30" s="71" t="s">
        <v>32</v>
      </c>
      <c r="C30" s="83" t="s">
        <v>236</v>
      </c>
      <c r="D30" s="73">
        <v>22.468824000000001</v>
      </c>
      <c r="E30" s="74">
        <v>9262.2000000000007</v>
      </c>
      <c r="F30" s="75">
        <v>0</v>
      </c>
      <c r="G30" s="76">
        <f t="shared" si="5"/>
        <v>3.0397745675973309E-2</v>
      </c>
      <c r="H30" s="74">
        <v>281.55</v>
      </c>
      <c r="I30" s="77">
        <f t="shared" si="0"/>
        <v>9543.75</v>
      </c>
      <c r="J30" s="75">
        <f t="shared" si="1"/>
        <v>424.75520748215393</v>
      </c>
      <c r="K30" s="74">
        <v>0</v>
      </c>
      <c r="L30" s="75">
        <f t="shared" si="2"/>
        <v>0</v>
      </c>
      <c r="M30" s="78">
        <v>0</v>
      </c>
      <c r="N30" s="74">
        <f t="shared" si="3"/>
        <v>9543.75</v>
      </c>
      <c r="O30" s="74">
        <f t="shared" si="4"/>
        <v>424.75520748215393</v>
      </c>
      <c r="P30" s="79"/>
      <c r="Q30" s="80"/>
      <c r="R30" s="80"/>
      <c r="S30" s="80"/>
      <c r="T30" s="80"/>
      <c r="U30" s="80"/>
      <c r="V30" s="80"/>
      <c r="W30" s="80"/>
      <c r="X30" s="80"/>
      <c r="Y30" s="80"/>
      <c r="Z30" s="80"/>
      <c r="AA30" s="80"/>
      <c r="AB30" s="80"/>
      <c r="AC30" s="80"/>
      <c r="AD30" s="80"/>
      <c r="AE30" s="80"/>
      <c r="AF30" s="80"/>
      <c r="AG30" s="80"/>
      <c r="AH30" s="80"/>
      <c r="AI30" s="80"/>
      <c r="AJ30" s="80"/>
      <c r="AK30" s="80"/>
      <c r="AL30" s="80"/>
      <c r="AM30" s="80"/>
      <c r="AN30" s="80"/>
      <c r="AO30" s="80"/>
      <c r="AP30" s="80"/>
      <c r="AQ30" s="81"/>
      <c r="AR30" s="81"/>
      <c r="AS30" s="81"/>
      <c r="AT30" s="81"/>
      <c r="AU30" s="81"/>
      <c r="AV30" s="81"/>
      <c r="AW30" s="81"/>
      <c r="AX30" s="81"/>
      <c r="AY30" s="81"/>
      <c r="AZ30" s="81"/>
      <c r="BA30" s="81"/>
      <c r="BB30" s="81"/>
      <c r="BC30" s="81"/>
      <c r="BD30" s="81"/>
      <c r="BE30" s="81"/>
      <c r="BF30" s="81"/>
      <c r="BG30" s="81"/>
      <c r="BH30" s="81"/>
      <c r="BI30" s="81"/>
      <c r="BJ30" s="81"/>
      <c r="BK30" s="81"/>
      <c r="BL30" s="81"/>
      <c r="BM30" s="81"/>
      <c r="BN30" s="81"/>
      <c r="BO30" s="81"/>
      <c r="BP30" s="81"/>
      <c r="BQ30" s="81"/>
      <c r="BR30" s="81"/>
      <c r="BS30" s="81"/>
      <c r="BT30" s="81"/>
      <c r="BU30" s="81"/>
      <c r="BV30" s="81"/>
      <c r="BW30" s="81"/>
      <c r="BX30" s="81"/>
      <c r="BY30" s="81"/>
      <c r="BZ30" s="81"/>
      <c r="CA30" s="81"/>
      <c r="CB30" s="81"/>
      <c r="CC30" s="81"/>
      <c r="CD30" s="81"/>
      <c r="CE30" s="81"/>
      <c r="CF30" s="81"/>
      <c r="CG30" s="81"/>
      <c r="CH30" s="81"/>
      <c r="CI30" s="81"/>
    </row>
    <row r="31" spans="1:87" s="82" customFormat="1" ht="13.5" customHeight="1" x14ac:dyDescent="0.2">
      <c r="A31" s="92">
        <v>731</v>
      </c>
      <c r="B31" s="71" t="s">
        <v>33</v>
      </c>
      <c r="C31" s="72" t="s">
        <v>230</v>
      </c>
      <c r="D31" s="73">
        <v>655.61</v>
      </c>
      <c r="E31" s="74">
        <v>272601.88</v>
      </c>
      <c r="F31" s="75">
        <v>0</v>
      </c>
      <c r="G31" s="76">
        <f t="shared" si="5"/>
        <v>3.0014173049723647E-2</v>
      </c>
      <c r="H31" s="74">
        <v>8181.92</v>
      </c>
      <c r="I31" s="77">
        <f t="shared" si="0"/>
        <v>280783.8</v>
      </c>
      <c r="J31" s="75">
        <f t="shared" si="1"/>
        <v>428.27870227726845</v>
      </c>
      <c r="K31" s="74">
        <v>113406.44</v>
      </c>
      <c r="L31" s="75">
        <f t="shared" si="2"/>
        <v>172.97850856454295</v>
      </c>
      <c r="M31" s="78">
        <v>1</v>
      </c>
      <c r="N31" s="74">
        <f t="shared" si="3"/>
        <v>167377.35999999999</v>
      </c>
      <c r="O31" s="74">
        <f t="shared" si="4"/>
        <v>255.30019371272553</v>
      </c>
      <c r="P31" s="79"/>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1"/>
      <c r="AR31" s="81"/>
      <c r="AS31" s="81"/>
      <c r="AT31" s="81"/>
      <c r="AU31" s="81"/>
      <c r="AV31" s="81"/>
      <c r="AW31" s="81"/>
      <c r="AX31" s="81"/>
      <c r="AY31" s="81"/>
      <c r="AZ31" s="81"/>
      <c r="BA31" s="81"/>
      <c r="BB31" s="81"/>
      <c r="BC31" s="81"/>
      <c r="BD31" s="81"/>
      <c r="BE31" s="81"/>
      <c r="BF31" s="81"/>
      <c r="BG31" s="81"/>
      <c r="BH31" s="81"/>
      <c r="BI31" s="81"/>
      <c r="BJ31" s="81"/>
      <c r="BK31" s="81"/>
      <c r="BL31" s="81"/>
      <c r="BM31" s="81"/>
      <c r="BN31" s="81"/>
      <c r="BO31" s="81"/>
      <c r="BP31" s="81"/>
      <c r="BQ31" s="81"/>
      <c r="BR31" s="81"/>
      <c r="BS31" s="81"/>
      <c r="BT31" s="81"/>
      <c r="BU31" s="81"/>
      <c r="BV31" s="81"/>
      <c r="BW31" s="81"/>
      <c r="BX31" s="81"/>
      <c r="BY31" s="81"/>
      <c r="BZ31" s="81"/>
      <c r="CA31" s="81"/>
      <c r="CB31" s="81"/>
      <c r="CC31" s="81"/>
      <c r="CD31" s="81"/>
      <c r="CE31" s="81"/>
      <c r="CF31" s="81"/>
      <c r="CG31" s="81"/>
      <c r="CH31" s="81"/>
      <c r="CI31" s="81"/>
    </row>
    <row r="32" spans="1:87" s="82" customFormat="1" ht="13.5" customHeight="1" x14ac:dyDescent="0.2">
      <c r="A32" s="70">
        <v>372</v>
      </c>
      <c r="B32" s="71" t="s">
        <v>34</v>
      </c>
      <c r="C32" s="83" t="s">
        <v>236</v>
      </c>
      <c r="D32" s="73">
        <v>96.99</v>
      </c>
      <c r="E32" s="74">
        <v>73639</v>
      </c>
      <c r="F32" s="75">
        <v>0</v>
      </c>
      <c r="G32" s="76">
        <f t="shared" si="5"/>
        <v>4.8845584540800395E-2</v>
      </c>
      <c r="H32" s="74">
        <v>3596.94</v>
      </c>
      <c r="I32" s="77">
        <f t="shared" si="0"/>
        <v>77235.94</v>
      </c>
      <c r="J32" s="75">
        <f t="shared" si="1"/>
        <v>796.32889988658633</v>
      </c>
      <c r="K32" s="74">
        <v>0</v>
      </c>
      <c r="L32" s="75">
        <f t="shared" si="2"/>
        <v>0</v>
      </c>
      <c r="M32" s="78">
        <v>0</v>
      </c>
      <c r="N32" s="74">
        <f t="shared" si="3"/>
        <v>77235.94</v>
      </c>
      <c r="O32" s="74">
        <f t="shared" si="4"/>
        <v>796.32889988658633</v>
      </c>
      <c r="P32" s="79"/>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1"/>
      <c r="AR32" s="81"/>
      <c r="AS32" s="81"/>
      <c r="AT32" s="81"/>
      <c r="AU32" s="81"/>
      <c r="AV32" s="81"/>
      <c r="AW32" s="81"/>
      <c r="AX32" s="81"/>
      <c r="AY32" s="81"/>
      <c r="AZ32" s="81"/>
      <c r="BA32" s="81"/>
      <c r="BB32" s="81"/>
      <c r="BC32" s="81"/>
      <c r="BD32" s="81"/>
      <c r="BE32" s="81"/>
      <c r="BF32" s="81"/>
      <c r="BG32" s="81"/>
      <c r="BH32" s="81"/>
      <c r="BI32" s="81"/>
      <c r="BJ32" s="81"/>
      <c r="BK32" s="81"/>
      <c r="BL32" s="81"/>
      <c r="BM32" s="81"/>
      <c r="BN32" s="81"/>
      <c r="BO32" s="81"/>
      <c r="BP32" s="81"/>
      <c r="BQ32" s="81"/>
      <c r="BR32" s="81"/>
      <c r="BS32" s="81"/>
      <c r="BT32" s="81"/>
      <c r="BU32" s="81"/>
      <c r="BV32" s="81"/>
      <c r="BW32" s="81"/>
      <c r="BX32" s="81"/>
      <c r="BY32" s="81"/>
      <c r="BZ32" s="81"/>
      <c r="CA32" s="81"/>
      <c r="CB32" s="81"/>
      <c r="CC32" s="81"/>
      <c r="CD32" s="81"/>
      <c r="CE32" s="81"/>
      <c r="CF32" s="81"/>
      <c r="CG32" s="81"/>
      <c r="CH32" s="81"/>
      <c r="CI32" s="81"/>
    </row>
    <row r="33" spans="1:87" s="82" customFormat="1" ht="13.5" customHeight="1" x14ac:dyDescent="0.2">
      <c r="A33" s="70">
        <v>508</v>
      </c>
      <c r="B33" s="71" t="s">
        <v>35</v>
      </c>
      <c r="C33" s="83" t="s">
        <v>234</v>
      </c>
      <c r="D33" s="73">
        <v>60.95</v>
      </c>
      <c r="E33" s="74">
        <v>25184.38</v>
      </c>
      <c r="F33" s="75">
        <v>93.9</v>
      </c>
      <c r="G33" s="76">
        <f t="shared" si="5"/>
        <v>3.741393797362795E-2</v>
      </c>
      <c r="H33" s="74">
        <v>945.76</v>
      </c>
      <c r="I33" s="77">
        <f t="shared" si="0"/>
        <v>26224.04</v>
      </c>
      <c r="J33" s="75">
        <f t="shared" si="1"/>
        <v>430.2549630844955</v>
      </c>
      <c r="K33" s="74">
        <v>0</v>
      </c>
      <c r="L33" s="75">
        <f t="shared" si="2"/>
        <v>0</v>
      </c>
      <c r="M33" s="78">
        <v>0</v>
      </c>
      <c r="N33" s="74">
        <f t="shared" si="3"/>
        <v>26224.04</v>
      </c>
      <c r="O33" s="74">
        <f t="shared" si="4"/>
        <v>430.2549630844955</v>
      </c>
      <c r="P33" s="79"/>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1"/>
      <c r="BO33" s="81"/>
      <c r="BP33" s="81"/>
      <c r="BQ33" s="81"/>
      <c r="BR33" s="81"/>
      <c r="BS33" s="81"/>
      <c r="BT33" s="81"/>
      <c r="BU33" s="81"/>
      <c r="BV33" s="81"/>
      <c r="BW33" s="81"/>
      <c r="BX33" s="81"/>
      <c r="BY33" s="81"/>
      <c r="BZ33" s="81"/>
      <c r="CA33" s="81"/>
      <c r="CB33" s="81"/>
      <c r="CC33" s="81"/>
      <c r="CD33" s="81"/>
      <c r="CE33" s="81"/>
      <c r="CF33" s="81"/>
      <c r="CG33" s="81"/>
      <c r="CH33" s="81"/>
      <c r="CI33" s="81"/>
    </row>
    <row r="34" spans="1:87" s="82" customFormat="1" ht="13.5" customHeight="1" x14ac:dyDescent="0.2">
      <c r="A34" s="70">
        <v>537</v>
      </c>
      <c r="B34" s="71" t="s">
        <v>36</v>
      </c>
      <c r="C34" s="83" t="s">
        <v>236</v>
      </c>
      <c r="D34" s="73">
        <v>30.405059999999999</v>
      </c>
      <c r="E34" s="74">
        <v>3202</v>
      </c>
      <c r="F34" s="75">
        <v>0</v>
      </c>
      <c r="G34" s="76">
        <f t="shared" si="5"/>
        <v>3.1873828856964395E-2</v>
      </c>
      <c r="H34" s="74">
        <v>102.06</v>
      </c>
      <c r="I34" s="77">
        <f t="shared" si="0"/>
        <v>3304.06</v>
      </c>
      <c r="J34" s="75">
        <f t="shared" ref="J34:J65" si="6">I34/D34</f>
        <v>108.66809669180064</v>
      </c>
      <c r="K34" s="74">
        <v>0</v>
      </c>
      <c r="L34" s="75">
        <f t="shared" ref="L34:L65" si="7">K34/D34</f>
        <v>0</v>
      </c>
      <c r="M34" s="78">
        <v>0</v>
      </c>
      <c r="N34" s="74">
        <f t="shared" si="3"/>
        <v>3304.06</v>
      </c>
      <c r="O34" s="74">
        <f t="shared" ref="O34:O65" si="8">N34/D34</f>
        <v>108.66809669180064</v>
      </c>
      <c r="P34" s="79"/>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1"/>
      <c r="AR34" s="81"/>
      <c r="AS34" s="81"/>
      <c r="AT34" s="81"/>
      <c r="AU34" s="81"/>
      <c r="AV34" s="81"/>
      <c r="AW34" s="81"/>
      <c r="AX34" s="81"/>
      <c r="AY34" s="81"/>
      <c r="AZ34" s="81"/>
      <c r="BA34" s="81"/>
      <c r="BB34" s="81"/>
      <c r="BC34" s="81"/>
      <c r="BD34" s="81"/>
      <c r="BE34" s="81"/>
      <c r="BF34" s="81"/>
      <c r="BG34" s="81"/>
      <c r="BH34" s="81"/>
      <c r="BI34" s="81"/>
      <c r="BJ34" s="81"/>
      <c r="BK34" s="81"/>
      <c r="BL34" s="81"/>
      <c r="BM34" s="81"/>
      <c r="BN34" s="81"/>
      <c r="BO34" s="81"/>
      <c r="BP34" s="81"/>
      <c r="BQ34" s="81"/>
      <c r="BR34" s="81"/>
      <c r="BS34" s="81"/>
      <c r="BT34" s="81"/>
      <c r="BU34" s="81"/>
      <c r="BV34" s="81"/>
      <c r="BW34" s="81"/>
      <c r="BX34" s="81"/>
      <c r="BY34" s="81"/>
      <c r="BZ34" s="81"/>
      <c r="CA34" s="81"/>
      <c r="CB34" s="81"/>
      <c r="CC34" s="81"/>
      <c r="CD34" s="81"/>
      <c r="CE34" s="81"/>
      <c r="CF34" s="81"/>
      <c r="CG34" s="81"/>
      <c r="CH34" s="81"/>
      <c r="CI34" s="81"/>
    </row>
    <row r="35" spans="1:87" s="82" customFormat="1" ht="13.5" customHeight="1" x14ac:dyDescent="0.2">
      <c r="A35" s="70">
        <v>732</v>
      </c>
      <c r="B35" s="71" t="s">
        <v>37</v>
      </c>
      <c r="C35" s="72" t="s">
        <v>230</v>
      </c>
      <c r="D35" s="73">
        <v>272.86173600000001</v>
      </c>
      <c r="E35" s="74">
        <v>58268.58</v>
      </c>
      <c r="F35" s="75">
        <v>0</v>
      </c>
      <c r="G35" s="76">
        <f t="shared" si="5"/>
        <v>3.0171663699372801E-2</v>
      </c>
      <c r="H35" s="74">
        <v>1758.06</v>
      </c>
      <c r="I35" s="77">
        <f t="shared" si="0"/>
        <v>60026.64</v>
      </c>
      <c r="J35" s="75">
        <f t="shared" si="6"/>
        <v>219.98921827573506</v>
      </c>
      <c r="K35" s="74">
        <v>450</v>
      </c>
      <c r="L35" s="75">
        <f t="shared" si="7"/>
        <v>1.6491868980852631</v>
      </c>
      <c r="M35" s="78">
        <v>0</v>
      </c>
      <c r="N35" s="74">
        <f t="shared" si="3"/>
        <v>59576.639999999999</v>
      </c>
      <c r="O35" s="74">
        <f t="shared" si="8"/>
        <v>218.34003137764981</v>
      </c>
      <c r="P35" s="79"/>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1"/>
      <c r="AR35" s="81"/>
      <c r="AS35" s="81"/>
      <c r="AT35" s="81"/>
      <c r="AU35" s="81"/>
      <c r="AV35" s="81"/>
      <c r="AW35" s="81"/>
      <c r="AX35" s="81"/>
      <c r="AY35" s="81"/>
      <c r="AZ35" s="81"/>
      <c r="BA35" s="81"/>
      <c r="BB35" s="81"/>
      <c r="BC35" s="81"/>
      <c r="BD35" s="81"/>
      <c r="BE35" s="81"/>
      <c r="BF35" s="81"/>
      <c r="BG35" s="81"/>
      <c r="BH35" s="81"/>
      <c r="BI35" s="81"/>
      <c r="BJ35" s="81"/>
      <c r="BK35" s="81"/>
      <c r="BL35" s="81"/>
      <c r="BM35" s="81"/>
      <c r="BN35" s="81"/>
      <c r="BO35" s="81"/>
      <c r="BP35" s="81"/>
      <c r="BQ35" s="81"/>
      <c r="BR35" s="81"/>
      <c r="BS35" s="81"/>
      <c r="BT35" s="81"/>
      <c r="BU35" s="81"/>
      <c r="BV35" s="81"/>
      <c r="BW35" s="81"/>
      <c r="BX35" s="81"/>
      <c r="BY35" s="81"/>
      <c r="BZ35" s="81"/>
      <c r="CA35" s="81"/>
      <c r="CB35" s="81"/>
      <c r="CC35" s="81"/>
      <c r="CD35" s="81"/>
      <c r="CE35" s="81"/>
      <c r="CF35" s="81"/>
      <c r="CG35" s="81"/>
      <c r="CH35" s="81"/>
      <c r="CI35" s="81"/>
    </row>
    <row r="36" spans="1:87" s="82" customFormat="1" ht="13.5" customHeight="1" x14ac:dyDescent="0.2">
      <c r="A36" s="70">
        <v>229</v>
      </c>
      <c r="B36" s="71" t="s">
        <v>38</v>
      </c>
      <c r="C36" s="83" t="s">
        <v>233</v>
      </c>
      <c r="D36" s="73">
        <v>817.08</v>
      </c>
      <c r="E36" s="74">
        <v>304713.05</v>
      </c>
      <c r="F36" s="75">
        <v>0</v>
      </c>
      <c r="G36" s="76">
        <f t="shared" si="5"/>
        <v>3.2192090230464369E-2</v>
      </c>
      <c r="H36" s="74">
        <v>9809.35</v>
      </c>
      <c r="I36" s="77">
        <f t="shared" si="0"/>
        <v>314522.39999999997</v>
      </c>
      <c r="J36" s="75">
        <f t="shared" si="6"/>
        <v>384.93464532236737</v>
      </c>
      <c r="K36" s="74">
        <v>0</v>
      </c>
      <c r="L36" s="75">
        <f t="shared" si="7"/>
        <v>0</v>
      </c>
      <c r="M36" s="78">
        <v>0</v>
      </c>
      <c r="N36" s="74">
        <f t="shared" si="3"/>
        <v>314522.39999999997</v>
      </c>
      <c r="O36" s="74">
        <f t="shared" si="8"/>
        <v>384.93464532236737</v>
      </c>
      <c r="P36" s="79"/>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1"/>
      <c r="AR36" s="81"/>
      <c r="AS36" s="81"/>
      <c r="AT36" s="81"/>
      <c r="AU36" s="81"/>
      <c r="AV36" s="81"/>
      <c r="AW36" s="81"/>
      <c r="AX36" s="81"/>
      <c r="AY36" s="81"/>
      <c r="AZ36" s="81"/>
      <c r="BA36" s="81"/>
      <c r="BB36" s="81"/>
      <c r="BC36" s="81"/>
      <c r="BD36" s="81"/>
      <c r="BE36" s="81"/>
      <c r="BF36" s="81"/>
      <c r="BG36" s="81"/>
      <c r="BH36" s="81"/>
      <c r="BI36" s="81"/>
      <c r="BJ36" s="81"/>
      <c r="BK36" s="81"/>
      <c r="BL36" s="81"/>
      <c r="BM36" s="81"/>
      <c r="BN36" s="81"/>
      <c r="BO36" s="81"/>
      <c r="BP36" s="81"/>
      <c r="BQ36" s="81"/>
      <c r="BR36" s="81"/>
      <c r="BS36" s="81"/>
      <c r="BT36" s="81"/>
      <c r="BU36" s="81"/>
      <c r="BV36" s="81"/>
      <c r="BW36" s="81"/>
      <c r="BX36" s="81"/>
      <c r="BY36" s="81"/>
      <c r="BZ36" s="81"/>
      <c r="CA36" s="81"/>
      <c r="CB36" s="81"/>
      <c r="CC36" s="81"/>
      <c r="CD36" s="81"/>
      <c r="CE36" s="81"/>
      <c r="CF36" s="81"/>
      <c r="CG36" s="81"/>
      <c r="CH36" s="81"/>
      <c r="CI36" s="81"/>
    </row>
    <row r="37" spans="1:87" s="82" customFormat="1" ht="13.5" customHeight="1" x14ac:dyDescent="0.2">
      <c r="A37" s="70">
        <v>629</v>
      </c>
      <c r="B37" s="71" t="s">
        <v>39</v>
      </c>
      <c r="C37" s="83" t="s">
        <v>234</v>
      </c>
      <c r="D37" s="73">
        <v>206.7</v>
      </c>
      <c r="E37" s="74">
        <v>100746.04</v>
      </c>
      <c r="F37" s="75">
        <v>0</v>
      </c>
      <c r="G37" s="76">
        <f t="shared" si="5"/>
        <v>4.9999980148103099E-2</v>
      </c>
      <c r="H37" s="74">
        <v>5037.3</v>
      </c>
      <c r="I37" s="77">
        <f t="shared" si="0"/>
        <v>105783.34</v>
      </c>
      <c r="J37" s="75">
        <f t="shared" si="6"/>
        <v>511.77232704402519</v>
      </c>
      <c r="K37" s="74">
        <v>0</v>
      </c>
      <c r="L37" s="75">
        <f t="shared" si="7"/>
        <v>0</v>
      </c>
      <c r="M37" s="78">
        <v>0</v>
      </c>
      <c r="N37" s="74">
        <f t="shared" si="3"/>
        <v>105783.34</v>
      </c>
      <c r="O37" s="74">
        <f t="shared" si="8"/>
        <v>511.77232704402519</v>
      </c>
      <c r="P37" s="79"/>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1"/>
      <c r="AR37" s="81"/>
      <c r="AS37" s="81"/>
      <c r="AT37" s="81"/>
      <c r="AU37" s="81"/>
      <c r="AV37" s="81"/>
      <c r="AW37" s="81"/>
      <c r="AX37" s="81"/>
      <c r="AY37" s="81"/>
      <c r="AZ37" s="81"/>
      <c r="BA37" s="81"/>
      <c r="BB37" s="81"/>
      <c r="BC37" s="81"/>
      <c r="BD37" s="81"/>
      <c r="BE37" s="81"/>
      <c r="BF37" s="81"/>
      <c r="BG37" s="81"/>
      <c r="BH37" s="81"/>
      <c r="BI37" s="81"/>
      <c r="BJ37" s="81"/>
      <c r="BK37" s="81"/>
      <c r="BL37" s="81"/>
      <c r="BM37" s="81"/>
      <c r="BN37" s="81"/>
      <c r="BO37" s="81"/>
      <c r="BP37" s="81"/>
      <c r="BQ37" s="81"/>
      <c r="BR37" s="81"/>
      <c r="BS37" s="81"/>
      <c r="BT37" s="81"/>
      <c r="BU37" s="81"/>
      <c r="BV37" s="81"/>
      <c r="BW37" s="81"/>
      <c r="BX37" s="81"/>
      <c r="BY37" s="81"/>
      <c r="BZ37" s="81"/>
      <c r="CA37" s="81"/>
      <c r="CB37" s="81"/>
      <c r="CC37" s="81"/>
      <c r="CD37" s="81"/>
      <c r="CE37" s="81"/>
      <c r="CF37" s="81"/>
      <c r="CG37" s="81"/>
      <c r="CH37" s="81"/>
      <c r="CI37" s="81"/>
    </row>
    <row r="38" spans="1:87" s="82" customFormat="1" ht="13.5" customHeight="1" x14ac:dyDescent="0.2">
      <c r="A38" s="70">
        <v>622</v>
      </c>
      <c r="B38" s="71" t="s">
        <v>40</v>
      </c>
      <c r="C38" s="72" t="s">
        <v>235</v>
      </c>
      <c r="D38" s="73">
        <v>379.91502899999995</v>
      </c>
      <c r="E38" s="74">
        <v>55337.16</v>
      </c>
      <c r="F38" s="75">
        <v>0</v>
      </c>
      <c r="G38" s="76">
        <f t="shared" si="5"/>
        <v>3.2881701916036163E-2</v>
      </c>
      <c r="H38" s="74">
        <v>1819.58</v>
      </c>
      <c r="I38" s="77">
        <f t="shared" si="0"/>
        <v>57156.740000000005</v>
      </c>
      <c r="J38" s="75">
        <f t="shared" si="6"/>
        <v>150.44611462317278</v>
      </c>
      <c r="K38" s="74">
        <v>0</v>
      </c>
      <c r="L38" s="75">
        <f t="shared" si="7"/>
        <v>0</v>
      </c>
      <c r="M38" s="78">
        <v>0</v>
      </c>
      <c r="N38" s="74">
        <f t="shared" si="3"/>
        <v>57156.740000000005</v>
      </c>
      <c r="O38" s="74">
        <f t="shared" si="8"/>
        <v>150.44611462317278</v>
      </c>
      <c r="P38" s="79"/>
      <c r="Q38" s="80"/>
      <c r="R38" s="80"/>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1"/>
      <c r="AR38" s="81"/>
      <c r="AS38" s="81"/>
      <c r="AT38" s="81"/>
      <c r="AU38" s="81"/>
      <c r="AV38" s="81"/>
      <c r="AW38" s="81"/>
      <c r="AX38" s="81"/>
      <c r="AY38" s="81"/>
      <c r="AZ38" s="81"/>
      <c r="BA38" s="81"/>
      <c r="BB38" s="81"/>
      <c r="BC38" s="81"/>
      <c r="BD38" s="81"/>
      <c r="BE38" s="81"/>
      <c r="BF38" s="81"/>
      <c r="BG38" s="81"/>
      <c r="BH38" s="81"/>
      <c r="BI38" s="81"/>
      <c r="BJ38" s="81"/>
      <c r="BK38" s="81"/>
      <c r="BL38" s="81"/>
      <c r="BM38" s="81"/>
      <c r="BN38" s="81"/>
      <c r="BO38" s="81"/>
      <c r="BP38" s="81"/>
      <c r="BQ38" s="81"/>
      <c r="BR38" s="81"/>
      <c r="BS38" s="81"/>
      <c r="BT38" s="81"/>
      <c r="BU38" s="81"/>
      <c r="BV38" s="81"/>
      <c r="BW38" s="81"/>
      <c r="BX38" s="81"/>
      <c r="BY38" s="81"/>
      <c r="BZ38" s="81"/>
      <c r="CA38" s="81"/>
      <c r="CB38" s="81"/>
      <c r="CC38" s="81"/>
      <c r="CD38" s="81"/>
      <c r="CE38" s="81"/>
      <c r="CF38" s="81"/>
      <c r="CG38" s="81"/>
      <c r="CH38" s="81"/>
      <c r="CI38" s="81"/>
    </row>
    <row r="39" spans="1:87" s="82" customFormat="1" ht="13.5" customHeight="1" x14ac:dyDescent="0.2">
      <c r="A39" s="70">
        <v>429</v>
      </c>
      <c r="B39" s="71" t="s">
        <v>41</v>
      </c>
      <c r="C39" s="72" t="s">
        <v>231</v>
      </c>
      <c r="D39" s="73">
        <v>4078.4007599999995</v>
      </c>
      <c r="E39" s="74">
        <v>1428929.34</v>
      </c>
      <c r="F39" s="75">
        <v>11533.91</v>
      </c>
      <c r="G39" s="76">
        <f t="shared" si="5"/>
        <v>3.3194842006555876E-2</v>
      </c>
      <c r="H39" s="74">
        <v>47815.95</v>
      </c>
      <c r="I39" s="77">
        <f t="shared" si="0"/>
        <v>1488279.2</v>
      </c>
      <c r="J39" s="75">
        <f t="shared" si="6"/>
        <v>364.91735059405983</v>
      </c>
      <c r="K39" s="74">
        <v>11947.49</v>
      </c>
      <c r="L39" s="75">
        <f t="shared" si="7"/>
        <v>2.9294546326045707</v>
      </c>
      <c r="M39" s="78">
        <v>0</v>
      </c>
      <c r="N39" s="74">
        <f t="shared" si="3"/>
        <v>1476331.71</v>
      </c>
      <c r="O39" s="74">
        <f t="shared" si="8"/>
        <v>361.98789596145525</v>
      </c>
      <c r="P39" s="79"/>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1"/>
      <c r="AR39" s="81"/>
      <c r="AS39" s="81"/>
      <c r="AT39" s="81"/>
      <c r="AU39" s="81"/>
      <c r="AV39" s="81"/>
      <c r="AW39" s="81"/>
      <c r="AX39" s="81"/>
      <c r="AY39" s="81"/>
      <c r="AZ39" s="81"/>
      <c r="BA39" s="81"/>
      <c r="BB39" s="81"/>
      <c r="BC39" s="81"/>
      <c r="BD39" s="81"/>
      <c r="BE39" s="81"/>
      <c r="BF39" s="81"/>
      <c r="BG39" s="81"/>
      <c r="BH39" s="81"/>
      <c r="BI39" s="81"/>
      <c r="BJ39" s="81"/>
      <c r="BK39" s="81"/>
      <c r="BL39" s="81"/>
      <c r="BM39" s="81"/>
      <c r="BN39" s="81"/>
      <c r="BO39" s="81"/>
      <c r="BP39" s="81"/>
      <c r="BQ39" s="81"/>
      <c r="BR39" s="81"/>
      <c r="BS39" s="81"/>
      <c r="BT39" s="81"/>
      <c r="BU39" s="81"/>
      <c r="BV39" s="81"/>
      <c r="BW39" s="81"/>
      <c r="BX39" s="81"/>
      <c r="BY39" s="81"/>
      <c r="BZ39" s="81"/>
      <c r="CA39" s="81"/>
      <c r="CB39" s="81"/>
      <c r="CC39" s="81"/>
      <c r="CD39" s="81"/>
      <c r="CE39" s="81"/>
      <c r="CF39" s="81"/>
      <c r="CG39" s="81"/>
      <c r="CH39" s="81"/>
      <c r="CI39" s="81"/>
    </row>
    <row r="40" spans="1:87" s="82" customFormat="1" ht="13.5" customHeight="1" x14ac:dyDescent="0.2">
      <c r="A40" s="70">
        <v>152</v>
      </c>
      <c r="B40" s="71" t="s">
        <v>42</v>
      </c>
      <c r="C40" s="83" t="s">
        <v>233</v>
      </c>
      <c r="D40" s="73">
        <v>366.614352</v>
      </c>
      <c r="E40" s="74">
        <v>69412.08</v>
      </c>
      <c r="F40" s="75">
        <v>0</v>
      </c>
      <c r="G40" s="76">
        <f t="shared" si="5"/>
        <v>3.227017545072846E-2</v>
      </c>
      <c r="H40" s="74">
        <v>2239.94</v>
      </c>
      <c r="I40" s="77">
        <f t="shared" si="0"/>
        <v>71652.02</v>
      </c>
      <c r="J40" s="75">
        <f t="shared" si="6"/>
        <v>195.44248502306317</v>
      </c>
      <c r="K40" s="74">
        <v>0</v>
      </c>
      <c r="L40" s="75">
        <f t="shared" si="7"/>
        <v>0</v>
      </c>
      <c r="M40" s="78">
        <v>0</v>
      </c>
      <c r="N40" s="74">
        <f t="shared" si="3"/>
        <v>71652.02</v>
      </c>
      <c r="O40" s="74">
        <f t="shared" si="8"/>
        <v>195.44248502306317</v>
      </c>
      <c r="P40" s="79"/>
      <c r="Q40" s="80"/>
      <c r="R40" s="80"/>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c r="AQ40" s="81"/>
      <c r="AR40" s="81"/>
      <c r="AS40" s="81"/>
      <c r="AT40" s="81"/>
      <c r="AU40" s="81"/>
      <c r="AV40" s="81"/>
      <c r="AW40" s="81"/>
      <c r="AX40" s="81"/>
      <c r="AY40" s="81"/>
      <c r="AZ40" s="81"/>
      <c r="BA40" s="81"/>
      <c r="BB40" s="81"/>
      <c r="BC40" s="81"/>
      <c r="BD40" s="81"/>
      <c r="BE40" s="81"/>
      <c r="BF40" s="81"/>
      <c r="BG40" s="81"/>
      <c r="BH40" s="81"/>
      <c r="BI40" s="81"/>
      <c r="BJ40" s="81"/>
      <c r="BK40" s="81"/>
      <c r="BL40" s="81"/>
      <c r="BM40" s="81"/>
      <c r="BN40" s="81"/>
      <c r="BO40" s="81"/>
      <c r="BP40" s="81"/>
      <c r="BQ40" s="81"/>
      <c r="BR40" s="81"/>
      <c r="BS40" s="81"/>
      <c r="BT40" s="81"/>
      <c r="BU40" s="81"/>
      <c r="BV40" s="81"/>
      <c r="BW40" s="81"/>
      <c r="BX40" s="81"/>
      <c r="BY40" s="81"/>
      <c r="BZ40" s="81"/>
      <c r="CA40" s="81"/>
      <c r="CB40" s="81"/>
      <c r="CC40" s="81"/>
      <c r="CD40" s="81"/>
      <c r="CE40" s="81"/>
      <c r="CF40" s="81"/>
      <c r="CG40" s="81"/>
      <c r="CH40" s="81"/>
      <c r="CI40" s="81"/>
    </row>
    <row r="41" spans="1:87" s="82" customFormat="1" ht="13.5" customHeight="1" x14ac:dyDescent="0.2">
      <c r="A41" s="70">
        <v>695</v>
      </c>
      <c r="B41" s="71" t="s">
        <v>220</v>
      </c>
      <c r="C41" s="83" t="s">
        <v>234</v>
      </c>
      <c r="D41" s="73">
        <v>23.477219999999999</v>
      </c>
      <c r="E41" s="74">
        <v>22073.67</v>
      </c>
      <c r="F41" s="75">
        <v>0</v>
      </c>
      <c r="G41" s="76">
        <f t="shared" si="5"/>
        <v>4.9999841440050527E-2</v>
      </c>
      <c r="H41" s="74">
        <v>1103.68</v>
      </c>
      <c r="I41" s="77">
        <f t="shared" si="0"/>
        <v>23177.35</v>
      </c>
      <c r="J41" s="75">
        <f t="shared" si="6"/>
        <v>987.22719299814878</v>
      </c>
      <c r="K41" s="74">
        <v>0</v>
      </c>
      <c r="L41" s="75">
        <f t="shared" si="7"/>
        <v>0</v>
      </c>
      <c r="M41" s="78">
        <v>0</v>
      </c>
      <c r="N41" s="74">
        <f t="shared" si="3"/>
        <v>23177.35</v>
      </c>
      <c r="O41" s="74">
        <f t="shared" si="8"/>
        <v>987.22719299814878</v>
      </c>
      <c r="P41" s="79"/>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1"/>
      <c r="AR41" s="81"/>
      <c r="AS41" s="81"/>
      <c r="AT41" s="81"/>
      <c r="AU41" s="81"/>
      <c r="AV41" s="81"/>
      <c r="AW41" s="81"/>
      <c r="AX41" s="81"/>
      <c r="AY41" s="81"/>
      <c r="AZ41" s="81"/>
      <c r="BA41" s="81"/>
      <c r="BB41" s="81"/>
      <c r="BC41" s="81"/>
      <c r="BD41" s="81"/>
      <c r="BE41" s="81"/>
      <c r="BF41" s="81"/>
      <c r="BG41" s="81"/>
      <c r="BH41" s="81"/>
      <c r="BI41" s="81"/>
      <c r="BJ41" s="81"/>
      <c r="BK41" s="81"/>
      <c r="BL41" s="81"/>
      <c r="BM41" s="81"/>
      <c r="BN41" s="81"/>
      <c r="BO41" s="81"/>
      <c r="BP41" s="81"/>
      <c r="BQ41" s="81"/>
      <c r="BR41" s="81"/>
      <c r="BS41" s="81"/>
      <c r="BT41" s="81"/>
      <c r="BU41" s="81"/>
      <c r="BV41" s="81"/>
      <c r="BW41" s="81"/>
      <c r="BX41" s="81"/>
      <c r="BY41" s="81"/>
      <c r="BZ41" s="81"/>
      <c r="CA41" s="81"/>
      <c r="CB41" s="81"/>
      <c r="CC41" s="81"/>
      <c r="CD41" s="81"/>
      <c r="CE41" s="81"/>
      <c r="CF41" s="81"/>
      <c r="CG41" s="81"/>
      <c r="CH41" s="81"/>
      <c r="CI41" s="81"/>
    </row>
    <row r="42" spans="1:87" s="82" customFormat="1" ht="13.5" customHeight="1" x14ac:dyDescent="0.2">
      <c r="A42" s="70">
        <v>957</v>
      </c>
      <c r="B42" s="71" t="s">
        <v>206</v>
      </c>
      <c r="C42" s="72" t="s">
        <v>235</v>
      </c>
      <c r="D42" s="73">
        <v>69.350228999999999</v>
      </c>
      <c r="E42" s="74">
        <v>21264.32</v>
      </c>
      <c r="F42" s="75">
        <v>0</v>
      </c>
      <c r="G42" s="76">
        <f t="shared" si="5"/>
        <v>3.0324506026997339E-2</v>
      </c>
      <c r="H42" s="74">
        <v>644.83000000000004</v>
      </c>
      <c r="I42" s="77">
        <f t="shared" si="0"/>
        <v>21909.15</v>
      </c>
      <c r="J42" s="75">
        <f t="shared" si="6"/>
        <v>315.92036992408492</v>
      </c>
      <c r="K42" s="74">
        <v>65</v>
      </c>
      <c r="L42" s="75">
        <f t="shared" si="7"/>
        <v>0.93727159862730958</v>
      </c>
      <c r="M42" s="78">
        <v>0</v>
      </c>
      <c r="N42" s="74">
        <f t="shared" si="3"/>
        <v>21844.15</v>
      </c>
      <c r="O42" s="74">
        <f t="shared" si="8"/>
        <v>314.9830983254576</v>
      </c>
      <c r="P42" s="79"/>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1"/>
      <c r="AR42" s="81"/>
      <c r="AS42" s="81"/>
      <c r="AT42" s="81"/>
      <c r="AU42" s="81"/>
      <c r="AV42" s="81"/>
      <c r="AW42" s="81"/>
      <c r="AX42" s="81"/>
      <c r="AY42" s="81"/>
      <c r="AZ42" s="81"/>
      <c r="BA42" s="81"/>
      <c r="BB42" s="81"/>
      <c r="BC42" s="81"/>
      <c r="BD42" s="81"/>
      <c r="BE42" s="81"/>
      <c r="BF42" s="81"/>
      <c r="BG42" s="81"/>
      <c r="BH42" s="81"/>
      <c r="BI42" s="81"/>
      <c r="BJ42" s="81"/>
      <c r="BK42" s="81"/>
      <c r="BL42" s="81"/>
      <c r="BM42" s="81"/>
      <c r="BN42" s="81"/>
      <c r="BO42" s="81"/>
      <c r="BP42" s="81"/>
      <c r="BQ42" s="81"/>
      <c r="BR42" s="81"/>
      <c r="BS42" s="81"/>
      <c r="BT42" s="81"/>
      <c r="BU42" s="81"/>
      <c r="BV42" s="81"/>
      <c r="BW42" s="81"/>
      <c r="BX42" s="81"/>
      <c r="BY42" s="81"/>
      <c r="BZ42" s="81"/>
      <c r="CA42" s="81"/>
      <c r="CB42" s="81"/>
      <c r="CC42" s="81"/>
      <c r="CD42" s="81"/>
      <c r="CE42" s="81"/>
      <c r="CF42" s="81"/>
      <c r="CG42" s="81"/>
      <c r="CH42" s="81"/>
      <c r="CI42" s="81"/>
    </row>
    <row r="43" spans="1:87" s="82" customFormat="1" ht="13.5" customHeight="1" x14ac:dyDescent="0.2">
      <c r="A43" s="70">
        <v>361</v>
      </c>
      <c r="B43" s="71" t="s">
        <v>43</v>
      </c>
      <c r="C43" s="83" t="s">
        <v>233</v>
      </c>
      <c r="D43" s="73">
        <v>1405.1578320000001</v>
      </c>
      <c r="E43" s="74">
        <v>406108.73</v>
      </c>
      <c r="F43" s="75">
        <v>0</v>
      </c>
      <c r="G43" s="76">
        <f t="shared" si="5"/>
        <v>3.0230967947918776E-2</v>
      </c>
      <c r="H43" s="74">
        <v>12277.06</v>
      </c>
      <c r="I43" s="77">
        <f t="shared" si="0"/>
        <v>418385.79</v>
      </c>
      <c r="J43" s="75">
        <f t="shared" si="6"/>
        <v>297.75003239636067</v>
      </c>
      <c r="K43" s="74">
        <v>14295</v>
      </c>
      <c r="L43" s="75">
        <f t="shared" si="7"/>
        <v>10.173234404318503</v>
      </c>
      <c r="M43" s="78">
        <v>0</v>
      </c>
      <c r="N43" s="74">
        <f t="shared" si="3"/>
        <v>404090.79</v>
      </c>
      <c r="O43" s="74">
        <f t="shared" si="8"/>
        <v>287.5767979920422</v>
      </c>
      <c r="P43" s="79"/>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1"/>
      <c r="AR43" s="81"/>
      <c r="AS43" s="81"/>
      <c r="AT43" s="81"/>
      <c r="AU43" s="81"/>
      <c r="AV43" s="81"/>
      <c r="AW43" s="81"/>
      <c r="AX43" s="81"/>
      <c r="AY43" s="81"/>
      <c r="AZ43" s="81"/>
      <c r="BA43" s="81"/>
      <c r="BB43" s="81"/>
      <c r="BC43" s="81"/>
      <c r="BD43" s="81"/>
      <c r="BE43" s="81"/>
      <c r="BF43" s="81"/>
      <c r="BG43" s="81"/>
      <c r="BH43" s="81"/>
      <c r="BI43" s="81"/>
      <c r="BJ43" s="81"/>
      <c r="BK43" s="81"/>
      <c r="BL43" s="81"/>
      <c r="BM43" s="81"/>
      <c r="BN43" s="81"/>
      <c r="BO43" s="81"/>
      <c r="BP43" s="81"/>
      <c r="BQ43" s="81"/>
      <c r="BR43" s="81"/>
      <c r="BS43" s="81"/>
      <c r="BT43" s="81"/>
      <c r="BU43" s="81"/>
      <c r="BV43" s="81"/>
      <c r="BW43" s="81"/>
      <c r="BX43" s="81"/>
      <c r="BY43" s="81"/>
      <c r="BZ43" s="81"/>
      <c r="CA43" s="81"/>
      <c r="CB43" s="81"/>
      <c r="CC43" s="81"/>
      <c r="CD43" s="81"/>
      <c r="CE43" s="81"/>
      <c r="CF43" s="81"/>
      <c r="CG43" s="81"/>
      <c r="CH43" s="81"/>
      <c r="CI43" s="81"/>
    </row>
    <row r="44" spans="1:87" s="82" customFormat="1" ht="13.5" customHeight="1" x14ac:dyDescent="0.2">
      <c r="A44" s="70">
        <v>338</v>
      </c>
      <c r="B44" s="71" t="s">
        <v>44</v>
      </c>
      <c r="C44" s="83" t="s">
        <v>236</v>
      </c>
      <c r="D44" s="73">
        <v>1535.21</v>
      </c>
      <c r="E44" s="74">
        <v>579711.05000000005</v>
      </c>
      <c r="F44" s="75">
        <v>35636.949999999997</v>
      </c>
      <c r="G44" s="76">
        <f t="shared" si="5"/>
        <v>0.05</v>
      </c>
      <c r="H44" s="74">
        <v>30767.4</v>
      </c>
      <c r="I44" s="77">
        <f t="shared" si="0"/>
        <v>646115.4</v>
      </c>
      <c r="J44" s="75">
        <f t="shared" si="6"/>
        <v>420.86450713583156</v>
      </c>
      <c r="K44" s="74">
        <v>117485.49</v>
      </c>
      <c r="L44" s="75">
        <f t="shared" si="7"/>
        <v>76.527308967502819</v>
      </c>
      <c r="M44" s="78">
        <v>0</v>
      </c>
      <c r="N44" s="74">
        <f t="shared" si="3"/>
        <v>528629.91</v>
      </c>
      <c r="O44" s="74">
        <f t="shared" si="8"/>
        <v>344.33719816832877</v>
      </c>
      <c r="P44" s="79"/>
      <c r="Q44" s="80"/>
      <c r="R44" s="80"/>
      <c r="S44" s="80"/>
      <c r="T44" s="80"/>
      <c r="U44" s="80"/>
      <c r="V44" s="80"/>
      <c r="W44" s="80"/>
      <c r="X44" s="80"/>
      <c r="Y44" s="80"/>
      <c r="Z44" s="80"/>
      <c r="AA44" s="80"/>
      <c r="AB44" s="80"/>
      <c r="AC44" s="80"/>
      <c r="AD44" s="80"/>
      <c r="AE44" s="80"/>
      <c r="AF44" s="80"/>
      <c r="AG44" s="80"/>
      <c r="AH44" s="80"/>
      <c r="AI44" s="80"/>
      <c r="AJ44" s="80"/>
      <c r="AK44" s="80"/>
      <c r="AL44" s="80"/>
      <c r="AM44" s="80"/>
      <c r="AN44" s="80"/>
      <c r="AO44" s="80"/>
      <c r="AP44" s="80"/>
      <c r="AQ44" s="81"/>
      <c r="AR44" s="81"/>
      <c r="AS44" s="81"/>
      <c r="AT44" s="81"/>
      <c r="AU44" s="81"/>
      <c r="AV44" s="81"/>
      <c r="AW44" s="81"/>
      <c r="AX44" s="81"/>
      <c r="AY44" s="81"/>
      <c r="AZ44" s="81"/>
      <c r="BA44" s="81"/>
      <c r="BB44" s="81"/>
      <c r="BC44" s="81"/>
      <c r="BD44" s="81"/>
      <c r="BE44" s="81"/>
      <c r="BF44" s="81"/>
      <c r="BG44" s="81"/>
      <c r="BH44" s="81"/>
      <c r="BI44" s="81"/>
      <c r="BJ44" s="81"/>
      <c r="BK44" s="81"/>
      <c r="BL44" s="81"/>
      <c r="BM44" s="81"/>
      <c r="BN44" s="81"/>
      <c r="BO44" s="81"/>
      <c r="BP44" s="81"/>
      <c r="BQ44" s="81"/>
      <c r="BR44" s="81"/>
      <c r="BS44" s="81"/>
      <c r="BT44" s="81"/>
      <c r="BU44" s="81"/>
      <c r="BV44" s="81"/>
      <c r="BW44" s="81"/>
      <c r="BX44" s="81"/>
      <c r="BY44" s="81"/>
      <c r="BZ44" s="81"/>
      <c r="CA44" s="81"/>
      <c r="CB44" s="81"/>
      <c r="CC44" s="81"/>
      <c r="CD44" s="81"/>
      <c r="CE44" s="81"/>
      <c r="CF44" s="81"/>
      <c r="CG44" s="81"/>
      <c r="CH44" s="81"/>
      <c r="CI44" s="81"/>
    </row>
    <row r="45" spans="1:87" s="82" customFormat="1" ht="13.5" customHeight="1" x14ac:dyDescent="0.2">
      <c r="A45" s="70">
        <v>749</v>
      </c>
      <c r="B45" s="71" t="s">
        <v>45</v>
      </c>
      <c r="C45" s="83" t="s">
        <v>236</v>
      </c>
      <c r="D45" s="73">
        <v>22.081527000000001</v>
      </c>
      <c r="E45" s="74">
        <v>6454</v>
      </c>
      <c r="F45" s="75">
        <v>0</v>
      </c>
      <c r="G45" s="76">
        <f t="shared" si="5"/>
        <v>3.5711186860861478E-2</v>
      </c>
      <c r="H45" s="74">
        <v>230.48</v>
      </c>
      <c r="I45" s="77">
        <f t="shared" si="0"/>
        <v>6684.48</v>
      </c>
      <c r="J45" s="75">
        <f t="shared" si="6"/>
        <v>302.71819516829606</v>
      </c>
      <c r="K45" s="74">
        <v>0</v>
      </c>
      <c r="L45" s="75">
        <f t="shared" si="7"/>
        <v>0</v>
      </c>
      <c r="M45" s="78">
        <v>0</v>
      </c>
      <c r="N45" s="74">
        <f t="shared" si="3"/>
        <v>6684.48</v>
      </c>
      <c r="O45" s="74">
        <f t="shared" si="8"/>
        <v>302.71819516829606</v>
      </c>
      <c r="P45" s="79"/>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1"/>
      <c r="AR45" s="81"/>
      <c r="AS45" s="81"/>
      <c r="AT45" s="81"/>
      <c r="AU45" s="81"/>
      <c r="AV45" s="81"/>
      <c r="AW45" s="81"/>
      <c r="AX45" s="81"/>
      <c r="AY45" s="81"/>
      <c r="AZ45" s="81"/>
      <c r="BA45" s="81"/>
      <c r="BB45" s="81"/>
      <c r="BC45" s="81"/>
      <c r="BD45" s="81"/>
      <c r="BE45" s="81"/>
      <c r="BF45" s="81"/>
      <c r="BG45" s="81"/>
      <c r="BH45" s="81"/>
      <c r="BI45" s="81"/>
      <c r="BJ45" s="81"/>
      <c r="BK45" s="81"/>
      <c r="BL45" s="81"/>
      <c r="BM45" s="81"/>
      <c r="BN45" s="81"/>
      <c r="BO45" s="81"/>
      <c r="BP45" s="81"/>
      <c r="BQ45" s="81"/>
      <c r="BR45" s="81"/>
      <c r="BS45" s="81"/>
      <c r="BT45" s="81"/>
      <c r="BU45" s="81"/>
      <c r="BV45" s="81"/>
      <c r="BW45" s="81"/>
      <c r="BX45" s="81"/>
      <c r="BY45" s="81"/>
      <c r="BZ45" s="81"/>
      <c r="CA45" s="81"/>
      <c r="CB45" s="81"/>
      <c r="CC45" s="81"/>
      <c r="CD45" s="81"/>
      <c r="CE45" s="81"/>
      <c r="CF45" s="81"/>
      <c r="CG45" s="81"/>
      <c r="CH45" s="81"/>
      <c r="CI45" s="81"/>
    </row>
    <row r="46" spans="1:87" s="82" customFormat="1" ht="13.5" customHeight="1" x14ac:dyDescent="0.2">
      <c r="A46" s="70">
        <v>214</v>
      </c>
      <c r="B46" s="71" t="s">
        <v>46</v>
      </c>
      <c r="C46" s="72" t="s">
        <v>230</v>
      </c>
      <c r="D46" s="73">
        <v>2889.24</v>
      </c>
      <c r="E46" s="74">
        <v>983295.98</v>
      </c>
      <c r="F46" s="75">
        <v>46964.37</v>
      </c>
      <c r="G46" s="76">
        <f t="shared" si="5"/>
        <v>3.3338825472609905E-2</v>
      </c>
      <c r="H46" s="74">
        <v>34347.67</v>
      </c>
      <c r="I46" s="77">
        <f t="shared" si="0"/>
        <v>1064608.02</v>
      </c>
      <c r="J46" s="75">
        <f t="shared" si="6"/>
        <v>368.4733770818624</v>
      </c>
      <c r="K46" s="74">
        <v>643155.98</v>
      </c>
      <c r="L46" s="75">
        <f t="shared" si="7"/>
        <v>222.6038612230206</v>
      </c>
      <c r="M46" s="78">
        <v>1</v>
      </c>
      <c r="N46" s="74">
        <f t="shared" si="3"/>
        <v>421452.04000000004</v>
      </c>
      <c r="O46" s="74">
        <f t="shared" si="8"/>
        <v>145.86951585884179</v>
      </c>
      <c r="P46" s="79"/>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80"/>
      <c r="AQ46" s="81"/>
      <c r="AR46" s="81"/>
      <c r="AS46" s="81"/>
      <c r="AT46" s="81"/>
      <c r="AU46" s="81"/>
      <c r="AV46" s="81"/>
      <c r="AW46" s="81"/>
      <c r="AX46" s="81"/>
      <c r="AY46" s="81"/>
      <c r="AZ46" s="81"/>
      <c r="BA46" s="81"/>
      <c r="BB46" s="81"/>
      <c r="BC46" s="81"/>
      <c r="BD46" s="81"/>
      <c r="BE46" s="81"/>
      <c r="BF46" s="81"/>
      <c r="BG46" s="81"/>
      <c r="BH46" s="81"/>
      <c r="BI46" s="81"/>
      <c r="BJ46" s="81"/>
      <c r="BK46" s="81"/>
      <c r="BL46" s="81"/>
      <c r="BM46" s="81"/>
      <c r="BN46" s="81"/>
      <c r="BO46" s="81"/>
      <c r="BP46" s="81"/>
      <c r="BQ46" s="81"/>
      <c r="BR46" s="81"/>
      <c r="BS46" s="81"/>
      <c r="BT46" s="81"/>
      <c r="BU46" s="81"/>
      <c r="BV46" s="81"/>
      <c r="BW46" s="81"/>
      <c r="BX46" s="81"/>
      <c r="BY46" s="81"/>
      <c r="BZ46" s="81"/>
      <c r="CA46" s="81"/>
      <c r="CB46" s="81"/>
      <c r="CC46" s="81"/>
      <c r="CD46" s="81"/>
      <c r="CE46" s="81"/>
      <c r="CF46" s="81"/>
      <c r="CG46" s="81"/>
      <c r="CH46" s="81"/>
      <c r="CI46" s="81"/>
    </row>
    <row r="47" spans="1:87" s="82" customFormat="1" ht="13.5" customHeight="1" x14ac:dyDescent="0.2">
      <c r="A47" s="70">
        <v>958</v>
      </c>
      <c r="B47" s="71" t="s">
        <v>47</v>
      </c>
      <c r="C47" s="83" t="s">
        <v>233</v>
      </c>
      <c r="D47" s="73">
        <v>453.55401000000001</v>
      </c>
      <c r="E47" s="74">
        <v>56967.25</v>
      </c>
      <c r="F47" s="75">
        <v>0</v>
      </c>
      <c r="G47" s="76">
        <f t="shared" si="5"/>
        <v>3.0142581922069259E-2</v>
      </c>
      <c r="H47" s="74">
        <v>1717.14</v>
      </c>
      <c r="I47" s="77">
        <f t="shared" si="0"/>
        <v>58684.39</v>
      </c>
      <c r="J47" s="75">
        <f t="shared" si="6"/>
        <v>129.387875988573</v>
      </c>
      <c r="K47" s="74">
        <v>344</v>
      </c>
      <c r="L47" s="75">
        <f t="shared" si="7"/>
        <v>0.75845432388526335</v>
      </c>
      <c r="M47" s="78">
        <v>0</v>
      </c>
      <c r="N47" s="74">
        <f t="shared" si="3"/>
        <v>58340.39</v>
      </c>
      <c r="O47" s="74">
        <f t="shared" si="8"/>
        <v>128.62942166468773</v>
      </c>
      <c r="P47" s="79"/>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1"/>
      <c r="AR47" s="81"/>
      <c r="AS47" s="81"/>
      <c r="AT47" s="81"/>
      <c r="AU47" s="81"/>
      <c r="AV47" s="81"/>
      <c r="AW47" s="81"/>
      <c r="AX47" s="81"/>
      <c r="AY47" s="81"/>
      <c r="AZ47" s="81"/>
      <c r="BA47" s="81"/>
      <c r="BB47" s="81"/>
      <c r="BC47" s="81"/>
      <c r="BD47" s="81"/>
      <c r="BE47" s="81"/>
      <c r="BF47" s="81"/>
      <c r="BG47" s="81"/>
      <c r="BH47" s="81"/>
      <c r="BI47" s="81"/>
      <c r="BJ47" s="81"/>
      <c r="BK47" s="81"/>
      <c r="BL47" s="81"/>
      <c r="BM47" s="81"/>
      <c r="BN47" s="81"/>
      <c r="BO47" s="81"/>
      <c r="BP47" s="81"/>
      <c r="BQ47" s="81"/>
      <c r="BR47" s="81"/>
      <c r="BS47" s="81"/>
      <c r="BT47" s="81"/>
      <c r="BU47" s="81"/>
      <c r="BV47" s="81"/>
      <c r="BW47" s="81"/>
      <c r="BX47" s="81"/>
      <c r="BY47" s="81"/>
      <c r="BZ47" s="81"/>
      <c r="CA47" s="81"/>
      <c r="CB47" s="81"/>
      <c r="CC47" s="81"/>
      <c r="CD47" s="81"/>
      <c r="CE47" s="81"/>
      <c r="CF47" s="81"/>
      <c r="CG47" s="81"/>
      <c r="CH47" s="81"/>
      <c r="CI47" s="81"/>
    </row>
    <row r="48" spans="1:87" s="82" customFormat="1" ht="13.5" customHeight="1" x14ac:dyDescent="0.2">
      <c r="A48" s="70">
        <v>754</v>
      </c>
      <c r="B48" s="71" t="s">
        <v>207</v>
      </c>
      <c r="C48" s="85" t="s">
        <v>230</v>
      </c>
      <c r="D48" s="73">
        <v>112.57974</v>
      </c>
      <c r="E48" s="74">
        <v>21296.33</v>
      </c>
      <c r="F48" s="75">
        <v>0</v>
      </c>
      <c r="G48" s="76">
        <f t="shared" si="5"/>
        <v>3.000000469564474E-2</v>
      </c>
      <c r="H48" s="74">
        <v>638.89</v>
      </c>
      <c r="I48" s="77">
        <f t="shared" si="0"/>
        <v>21935.22</v>
      </c>
      <c r="J48" s="75">
        <f t="shared" si="6"/>
        <v>194.84162958628258</v>
      </c>
      <c r="K48" s="74">
        <v>182</v>
      </c>
      <c r="L48" s="75">
        <f t="shared" si="7"/>
        <v>1.6166319090806214</v>
      </c>
      <c r="M48" s="78">
        <v>0</v>
      </c>
      <c r="N48" s="74">
        <f t="shared" si="3"/>
        <v>21753.22</v>
      </c>
      <c r="O48" s="74">
        <f t="shared" si="8"/>
        <v>193.22499767720197</v>
      </c>
      <c r="P48" s="79"/>
      <c r="Q48" s="80"/>
      <c r="R48" s="80"/>
      <c r="S48" s="80"/>
      <c r="T48" s="80"/>
      <c r="U48" s="80"/>
      <c r="V48" s="80"/>
      <c r="W48" s="80"/>
      <c r="X48" s="80"/>
      <c r="Y48" s="80"/>
      <c r="Z48" s="80"/>
      <c r="AA48" s="80"/>
      <c r="AB48" s="80"/>
      <c r="AC48" s="80"/>
      <c r="AD48" s="80"/>
      <c r="AE48" s="80"/>
      <c r="AF48" s="80"/>
      <c r="AG48" s="80"/>
      <c r="AH48" s="80"/>
      <c r="AI48" s="80"/>
      <c r="AJ48" s="80"/>
      <c r="AK48" s="80"/>
      <c r="AL48" s="80"/>
      <c r="AM48" s="80"/>
      <c r="AN48" s="80"/>
      <c r="AO48" s="80"/>
      <c r="AP48" s="80"/>
      <c r="AQ48" s="81"/>
      <c r="AR48" s="81"/>
      <c r="AS48" s="81"/>
      <c r="AT48" s="81"/>
      <c r="AU48" s="81"/>
      <c r="AV48" s="81"/>
      <c r="AW48" s="81"/>
      <c r="AX48" s="81"/>
      <c r="AY48" s="81"/>
      <c r="AZ48" s="81"/>
      <c r="BA48" s="81"/>
      <c r="BB48" s="81"/>
      <c r="BC48" s="81"/>
      <c r="BD48" s="81"/>
      <c r="BE48" s="81"/>
      <c r="BF48" s="81"/>
      <c r="BG48" s="81"/>
      <c r="BH48" s="81"/>
      <c r="BI48" s="81"/>
      <c r="BJ48" s="81"/>
      <c r="BK48" s="81"/>
      <c r="BL48" s="81"/>
      <c r="BM48" s="81"/>
      <c r="BN48" s="81"/>
      <c r="BO48" s="81"/>
      <c r="BP48" s="81"/>
      <c r="BQ48" s="81"/>
      <c r="BR48" s="81"/>
      <c r="BS48" s="81"/>
      <c r="BT48" s="81"/>
      <c r="BU48" s="81"/>
      <c r="BV48" s="81"/>
      <c r="BW48" s="81"/>
      <c r="BX48" s="81"/>
      <c r="BY48" s="81"/>
      <c r="BZ48" s="81"/>
      <c r="CA48" s="81"/>
      <c r="CB48" s="81"/>
      <c r="CC48" s="81"/>
      <c r="CD48" s="81"/>
      <c r="CE48" s="81"/>
      <c r="CF48" s="81"/>
      <c r="CG48" s="81"/>
      <c r="CH48" s="81"/>
      <c r="CI48" s="81"/>
    </row>
    <row r="49" spans="1:87" s="82" customFormat="1" ht="13.5" customHeight="1" x14ac:dyDescent="0.2">
      <c r="A49" s="70">
        <v>757</v>
      </c>
      <c r="B49" s="71" t="s">
        <v>48</v>
      </c>
      <c r="C49" s="83" t="s">
        <v>233</v>
      </c>
      <c r="D49" s="73">
        <v>560.66</v>
      </c>
      <c r="E49" s="74">
        <v>226647.25</v>
      </c>
      <c r="F49" s="75">
        <v>0</v>
      </c>
      <c r="G49" s="76">
        <f t="shared" si="5"/>
        <v>3.0278284867784628E-2</v>
      </c>
      <c r="H49" s="74">
        <v>6862.49</v>
      </c>
      <c r="I49" s="77">
        <f t="shared" si="0"/>
        <v>233509.74</v>
      </c>
      <c r="J49" s="75">
        <f t="shared" si="6"/>
        <v>416.49081439731748</v>
      </c>
      <c r="K49" s="74">
        <v>99305.69</v>
      </c>
      <c r="L49" s="75">
        <f t="shared" si="7"/>
        <v>177.12283737024222</v>
      </c>
      <c r="M49" s="78">
        <v>1</v>
      </c>
      <c r="N49" s="74">
        <f t="shared" si="3"/>
        <v>134204.04999999999</v>
      </c>
      <c r="O49" s="74">
        <f t="shared" si="8"/>
        <v>239.36797702707523</v>
      </c>
      <c r="P49" s="79"/>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1"/>
      <c r="BR49" s="81"/>
      <c r="BS49" s="81"/>
      <c r="BT49" s="81"/>
      <c r="BU49" s="81"/>
      <c r="BV49" s="81"/>
      <c r="BW49" s="81"/>
      <c r="BX49" s="81"/>
      <c r="BY49" s="81"/>
      <c r="BZ49" s="81"/>
      <c r="CA49" s="81"/>
      <c r="CB49" s="81"/>
      <c r="CC49" s="81"/>
      <c r="CD49" s="81"/>
      <c r="CE49" s="81"/>
      <c r="CF49" s="81"/>
      <c r="CG49" s="81"/>
      <c r="CH49" s="81"/>
      <c r="CI49" s="81"/>
    </row>
    <row r="50" spans="1:87" s="82" customFormat="1" ht="13.5" customHeight="1" x14ac:dyDescent="0.2">
      <c r="A50" s="70">
        <v>758</v>
      </c>
      <c r="B50" s="71" t="s">
        <v>49</v>
      </c>
      <c r="C50" s="72" t="s">
        <v>235</v>
      </c>
      <c r="D50" s="73">
        <v>573.08000000000004</v>
      </c>
      <c r="E50" s="74">
        <v>219835.47</v>
      </c>
      <c r="F50" s="75">
        <v>5819.52</v>
      </c>
      <c r="G50" s="76">
        <f t="shared" si="5"/>
        <v>3.6098869340314615E-2</v>
      </c>
      <c r="H50" s="74">
        <v>8145.89</v>
      </c>
      <c r="I50" s="77">
        <f t="shared" si="0"/>
        <v>233800.88</v>
      </c>
      <c r="J50" s="75">
        <f t="shared" si="6"/>
        <v>407.97249947651284</v>
      </c>
      <c r="K50" s="74">
        <v>2653.8</v>
      </c>
      <c r="L50" s="75">
        <f t="shared" si="7"/>
        <v>4.6307670831297552</v>
      </c>
      <c r="M50" s="78">
        <v>0</v>
      </c>
      <c r="N50" s="74">
        <f t="shared" si="3"/>
        <v>231147.08000000002</v>
      </c>
      <c r="O50" s="74">
        <f t="shared" si="8"/>
        <v>403.3417323933831</v>
      </c>
      <c r="P50" s="79"/>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1"/>
      <c r="BR50" s="81"/>
      <c r="BS50" s="81"/>
      <c r="BT50" s="81"/>
      <c r="BU50" s="81"/>
      <c r="BV50" s="81"/>
      <c r="BW50" s="81"/>
      <c r="BX50" s="81"/>
      <c r="BY50" s="81"/>
      <c r="BZ50" s="81"/>
      <c r="CA50" s="81"/>
      <c r="CB50" s="81"/>
      <c r="CC50" s="81"/>
      <c r="CD50" s="81"/>
      <c r="CE50" s="81"/>
      <c r="CF50" s="81"/>
      <c r="CG50" s="81"/>
      <c r="CH50" s="81"/>
      <c r="CI50" s="81"/>
    </row>
    <row r="51" spans="1:87" s="82" customFormat="1" ht="13.5" customHeight="1" x14ac:dyDescent="0.2">
      <c r="A51" s="70">
        <v>6</v>
      </c>
      <c r="B51" s="71" t="s">
        <v>50</v>
      </c>
      <c r="C51" s="72" t="s">
        <v>229</v>
      </c>
      <c r="D51" s="73">
        <v>49844.5</v>
      </c>
      <c r="E51" s="74">
        <v>13415823.110000001</v>
      </c>
      <c r="F51" s="75">
        <v>52451.31</v>
      </c>
      <c r="G51" s="76">
        <f t="shared" si="5"/>
        <v>3.3015725410204401E-2</v>
      </c>
      <c r="H51" s="74">
        <v>444664.85</v>
      </c>
      <c r="I51" s="77">
        <f t="shared" si="0"/>
        <v>13912939.270000001</v>
      </c>
      <c r="J51" s="75">
        <f t="shared" si="6"/>
        <v>279.12686996559302</v>
      </c>
      <c r="K51" s="74">
        <v>7619542.4000000004</v>
      </c>
      <c r="L51" s="75">
        <f t="shared" si="7"/>
        <v>152.86626207505341</v>
      </c>
      <c r="M51" s="78">
        <v>0</v>
      </c>
      <c r="N51" s="74">
        <f t="shared" si="3"/>
        <v>6293396.870000001</v>
      </c>
      <c r="O51" s="74">
        <f t="shared" si="8"/>
        <v>126.2606078905396</v>
      </c>
      <c r="P51" s="79"/>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1"/>
      <c r="AR51" s="81"/>
      <c r="AS51" s="81"/>
      <c r="AT51" s="81"/>
      <c r="AU51" s="81"/>
      <c r="AV51" s="81"/>
      <c r="AW51" s="81"/>
      <c r="AX51" s="81"/>
      <c r="AY51" s="81"/>
      <c r="AZ51" s="81"/>
      <c r="BA51" s="81"/>
      <c r="BB51" s="81"/>
      <c r="BC51" s="81"/>
      <c r="BD51" s="81"/>
      <c r="BE51" s="81"/>
      <c r="BF51" s="81"/>
      <c r="BG51" s="81"/>
      <c r="BH51" s="81"/>
      <c r="BI51" s="81"/>
      <c r="BJ51" s="81"/>
      <c r="BK51" s="81"/>
      <c r="BL51" s="81"/>
      <c r="BM51" s="81"/>
      <c r="BN51" s="81"/>
      <c r="BO51" s="81"/>
      <c r="BP51" s="81"/>
      <c r="BQ51" s="81"/>
      <c r="BR51" s="81"/>
      <c r="BS51" s="81"/>
      <c r="BT51" s="81"/>
      <c r="BU51" s="81"/>
      <c r="BV51" s="81"/>
      <c r="BW51" s="81"/>
      <c r="BX51" s="81"/>
      <c r="BY51" s="81"/>
      <c r="BZ51" s="81"/>
      <c r="CA51" s="81"/>
      <c r="CB51" s="81"/>
      <c r="CC51" s="81"/>
      <c r="CD51" s="81"/>
      <c r="CE51" s="81"/>
      <c r="CF51" s="81"/>
      <c r="CG51" s="81"/>
      <c r="CH51" s="81"/>
      <c r="CI51" s="81"/>
    </row>
    <row r="52" spans="1:87" s="82" customFormat="1" ht="13.5" customHeight="1" x14ac:dyDescent="0.2">
      <c r="A52" s="70">
        <v>382</v>
      </c>
      <c r="B52" s="71" t="s">
        <v>51</v>
      </c>
      <c r="C52" s="83" t="s">
        <v>233</v>
      </c>
      <c r="D52" s="73">
        <v>130.94558099999998</v>
      </c>
      <c r="E52" s="74">
        <v>46281.36</v>
      </c>
      <c r="F52" s="75">
        <v>0</v>
      </c>
      <c r="G52" s="76">
        <f t="shared" si="5"/>
        <v>3.1242383542748095E-2</v>
      </c>
      <c r="H52" s="74">
        <v>1445.94</v>
      </c>
      <c r="I52" s="77">
        <f t="shared" si="0"/>
        <v>47727.3</v>
      </c>
      <c r="J52" s="75">
        <f t="shared" si="6"/>
        <v>364.48194460262096</v>
      </c>
      <c r="K52" s="74">
        <v>0</v>
      </c>
      <c r="L52" s="75">
        <f t="shared" si="7"/>
        <v>0</v>
      </c>
      <c r="M52" s="78">
        <v>0</v>
      </c>
      <c r="N52" s="74">
        <f t="shared" si="3"/>
        <v>47727.3</v>
      </c>
      <c r="O52" s="74">
        <f t="shared" si="8"/>
        <v>364.48194460262096</v>
      </c>
      <c r="P52" s="79"/>
      <c r="Q52" s="80"/>
      <c r="R52" s="80"/>
      <c r="S52" s="80"/>
      <c r="T52" s="80"/>
      <c r="U52" s="80"/>
      <c r="V52" s="80"/>
      <c r="W52" s="80"/>
      <c r="X52" s="80"/>
      <c r="Y52" s="80"/>
      <c r="Z52" s="80"/>
      <c r="AA52" s="80"/>
      <c r="AB52" s="80"/>
      <c r="AC52" s="80"/>
      <c r="AD52" s="80"/>
      <c r="AE52" s="80"/>
      <c r="AF52" s="80"/>
      <c r="AG52" s="80"/>
      <c r="AH52" s="80"/>
      <c r="AI52" s="80"/>
      <c r="AJ52" s="80"/>
      <c r="AK52" s="80"/>
      <c r="AL52" s="80"/>
      <c r="AM52" s="80"/>
      <c r="AN52" s="80"/>
      <c r="AO52" s="80"/>
      <c r="AP52" s="80"/>
      <c r="AQ52" s="81"/>
      <c r="AR52" s="81"/>
      <c r="AS52" s="81"/>
      <c r="AT52" s="81"/>
      <c r="AU52" s="81"/>
      <c r="AV52" s="81"/>
      <c r="AW52" s="81"/>
      <c r="AX52" s="81"/>
      <c r="AY52" s="81"/>
      <c r="AZ52" s="81"/>
      <c r="BA52" s="81"/>
      <c r="BB52" s="81"/>
      <c r="BC52" s="81"/>
      <c r="BD52" s="81"/>
      <c r="BE52" s="81"/>
      <c r="BF52" s="81"/>
      <c r="BG52" s="81"/>
      <c r="BH52" s="81"/>
      <c r="BI52" s="81"/>
      <c r="BJ52" s="81"/>
      <c r="BK52" s="81"/>
      <c r="BL52" s="81"/>
      <c r="BM52" s="81"/>
      <c r="BN52" s="81"/>
      <c r="BO52" s="81"/>
      <c r="BP52" s="81"/>
      <c r="BQ52" s="81"/>
      <c r="BR52" s="81"/>
      <c r="BS52" s="81"/>
      <c r="BT52" s="81"/>
      <c r="BU52" s="81"/>
      <c r="BV52" s="81"/>
      <c r="BW52" s="81"/>
      <c r="BX52" s="81"/>
      <c r="BY52" s="81"/>
      <c r="BZ52" s="81"/>
      <c r="CA52" s="81"/>
      <c r="CB52" s="81"/>
      <c r="CC52" s="81"/>
      <c r="CD52" s="81"/>
      <c r="CE52" s="81"/>
      <c r="CF52" s="81"/>
      <c r="CG52" s="81"/>
      <c r="CH52" s="81"/>
      <c r="CI52" s="81"/>
    </row>
    <row r="53" spans="1:87" s="82" customFormat="1" ht="13.5" customHeight="1" x14ac:dyDescent="0.2">
      <c r="A53" s="70">
        <v>159</v>
      </c>
      <c r="B53" s="71" t="s">
        <v>52</v>
      </c>
      <c r="C53" s="83" t="s">
        <v>234</v>
      </c>
      <c r="D53" s="73">
        <v>943.01</v>
      </c>
      <c r="E53" s="74">
        <v>320356.2</v>
      </c>
      <c r="F53" s="75">
        <v>2115.94</v>
      </c>
      <c r="G53" s="76">
        <f t="shared" si="5"/>
        <v>3.6825320785851448E-2</v>
      </c>
      <c r="H53" s="74">
        <v>11875.14</v>
      </c>
      <c r="I53" s="77">
        <f t="shared" si="0"/>
        <v>334347.28000000003</v>
      </c>
      <c r="J53" s="75">
        <f t="shared" si="6"/>
        <v>354.55327090911021</v>
      </c>
      <c r="K53" s="74">
        <v>31594.85</v>
      </c>
      <c r="L53" s="75">
        <f t="shared" si="7"/>
        <v>33.504257643079079</v>
      </c>
      <c r="M53" s="78">
        <v>0.5</v>
      </c>
      <c r="N53" s="74">
        <f t="shared" si="3"/>
        <v>302752.43000000005</v>
      </c>
      <c r="O53" s="74">
        <f t="shared" si="8"/>
        <v>321.04901326603118</v>
      </c>
      <c r="P53" s="79"/>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c r="BO53" s="81"/>
      <c r="BP53" s="81"/>
      <c r="BQ53" s="81"/>
      <c r="BR53" s="81"/>
      <c r="BS53" s="81"/>
      <c r="BT53" s="81"/>
      <c r="BU53" s="81"/>
      <c r="BV53" s="81"/>
      <c r="BW53" s="81"/>
      <c r="BX53" s="81"/>
      <c r="BY53" s="81"/>
      <c r="BZ53" s="81"/>
      <c r="CA53" s="81"/>
      <c r="CB53" s="81"/>
      <c r="CC53" s="81"/>
      <c r="CD53" s="81"/>
      <c r="CE53" s="81"/>
      <c r="CF53" s="81"/>
      <c r="CG53" s="81"/>
      <c r="CH53" s="81"/>
      <c r="CI53" s="81"/>
    </row>
    <row r="54" spans="1:87" s="82" customFormat="1" ht="13.5" customHeight="1" x14ac:dyDescent="0.2">
      <c r="A54" s="70">
        <v>959</v>
      </c>
      <c r="B54" s="71" t="s">
        <v>53</v>
      </c>
      <c r="C54" s="72" t="s">
        <v>235</v>
      </c>
      <c r="D54" s="73">
        <v>306.87684300000001</v>
      </c>
      <c r="E54" s="74">
        <v>53926</v>
      </c>
      <c r="F54" s="75">
        <v>0</v>
      </c>
      <c r="G54" s="76">
        <f t="shared" si="5"/>
        <v>3.031079627637874E-2</v>
      </c>
      <c r="H54" s="74">
        <v>1634.54</v>
      </c>
      <c r="I54" s="77">
        <f t="shared" si="0"/>
        <v>55560.54</v>
      </c>
      <c r="J54" s="75">
        <f t="shared" si="6"/>
        <v>181.05158882907304</v>
      </c>
      <c r="K54" s="74">
        <v>2894</v>
      </c>
      <c r="L54" s="75">
        <f t="shared" si="7"/>
        <v>9.4304932614286567</v>
      </c>
      <c r="M54" s="78">
        <v>0</v>
      </c>
      <c r="N54" s="74">
        <f t="shared" si="3"/>
        <v>52666.54</v>
      </c>
      <c r="O54" s="74">
        <f t="shared" si="8"/>
        <v>171.62109556764437</v>
      </c>
      <c r="P54" s="79"/>
      <c r="Q54" s="80"/>
      <c r="R54" s="80"/>
      <c r="S54" s="80"/>
      <c r="T54" s="80"/>
      <c r="U54" s="80"/>
      <c r="V54" s="80"/>
      <c r="W54" s="80"/>
      <c r="X54" s="80"/>
      <c r="Y54" s="80"/>
      <c r="Z54" s="80"/>
      <c r="AA54" s="80"/>
      <c r="AB54" s="80"/>
      <c r="AC54" s="80"/>
      <c r="AD54" s="80"/>
      <c r="AE54" s="80"/>
      <c r="AF54" s="80"/>
      <c r="AG54" s="80"/>
      <c r="AH54" s="80"/>
      <c r="AI54" s="80"/>
      <c r="AJ54" s="80"/>
      <c r="AK54" s="80"/>
      <c r="AL54" s="80"/>
      <c r="AM54" s="80"/>
      <c r="AN54" s="80"/>
      <c r="AO54" s="80"/>
      <c r="AP54" s="80"/>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c r="BO54" s="81"/>
      <c r="BP54" s="81"/>
      <c r="BQ54" s="81"/>
      <c r="BR54" s="81"/>
      <c r="BS54" s="81"/>
      <c r="BT54" s="81"/>
      <c r="BU54" s="81"/>
      <c r="BV54" s="81"/>
      <c r="BW54" s="81"/>
      <c r="BX54" s="81"/>
      <c r="BY54" s="81"/>
      <c r="BZ54" s="81"/>
      <c r="CA54" s="81"/>
      <c r="CB54" s="81"/>
      <c r="CC54" s="81"/>
      <c r="CD54" s="81"/>
      <c r="CE54" s="81"/>
      <c r="CF54" s="81"/>
      <c r="CG54" s="81"/>
      <c r="CH54" s="81"/>
      <c r="CI54" s="81"/>
    </row>
    <row r="55" spans="1:87" s="82" customFormat="1" ht="13.5" customHeight="1" x14ac:dyDescent="0.2">
      <c r="A55" s="70">
        <v>280</v>
      </c>
      <c r="B55" s="71" t="s">
        <v>54</v>
      </c>
      <c r="C55" s="83" t="s">
        <v>233</v>
      </c>
      <c r="D55" s="73">
        <v>197.92</v>
      </c>
      <c r="E55" s="74">
        <v>47319.67</v>
      </c>
      <c r="F55" s="75">
        <v>0</v>
      </c>
      <c r="G55" s="76">
        <f t="shared" si="5"/>
        <v>2.9999997886713918E-2</v>
      </c>
      <c r="H55" s="74">
        <v>1419.59</v>
      </c>
      <c r="I55" s="77">
        <f t="shared" si="0"/>
        <v>48739.259999999995</v>
      </c>
      <c r="J55" s="75">
        <f t="shared" si="6"/>
        <v>246.25737671786578</v>
      </c>
      <c r="K55" s="74">
        <v>0</v>
      </c>
      <c r="L55" s="75">
        <f t="shared" si="7"/>
        <v>0</v>
      </c>
      <c r="M55" s="78">
        <v>0</v>
      </c>
      <c r="N55" s="74">
        <f t="shared" si="3"/>
        <v>48739.259999999995</v>
      </c>
      <c r="O55" s="74">
        <f t="shared" si="8"/>
        <v>246.25737671786578</v>
      </c>
      <c r="P55" s="79"/>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1"/>
      <c r="AR55" s="81"/>
      <c r="AS55" s="81"/>
      <c r="AT55" s="81"/>
      <c r="AU55" s="81"/>
      <c r="AV55" s="81"/>
      <c r="AW55" s="81"/>
      <c r="AX55" s="81"/>
      <c r="AY55" s="81"/>
      <c r="AZ55" s="81"/>
      <c r="BA55" s="81"/>
      <c r="BB55" s="81"/>
      <c r="BC55" s="81"/>
      <c r="BD55" s="81"/>
      <c r="BE55" s="81"/>
      <c r="BF55" s="81"/>
      <c r="BG55" s="81"/>
      <c r="BH55" s="81"/>
      <c r="BI55" s="81"/>
      <c r="BJ55" s="81"/>
      <c r="BK55" s="81"/>
      <c r="BL55" s="81"/>
      <c r="BM55" s="81"/>
      <c r="BN55" s="81"/>
      <c r="BO55" s="81"/>
      <c r="BP55" s="81"/>
      <c r="BQ55" s="81"/>
      <c r="BR55" s="81"/>
      <c r="BS55" s="81"/>
      <c r="BT55" s="81"/>
      <c r="BU55" s="81"/>
      <c r="BV55" s="81"/>
      <c r="BW55" s="81"/>
      <c r="BX55" s="81"/>
      <c r="BY55" s="81"/>
      <c r="BZ55" s="81"/>
      <c r="CA55" s="81"/>
      <c r="CB55" s="81"/>
      <c r="CC55" s="81"/>
      <c r="CD55" s="81"/>
      <c r="CE55" s="81"/>
      <c r="CF55" s="81"/>
      <c r="CG55" s="81"/>
      <c r="CH55" s="81"/>
      <c r="CI55" s="81"/>
    </row>
    <row r="56" spans="1:87" s="82" customFormat="1" ht="13.5" customHeight="1" x14ac:dyDescent="0.2">
      <c r="A56" s="70">
        <v>235</v>
      </c>
      <c r="B56" s="84" t="s">
        <v>55</v>
      </c>
      <c r="C56" s="83" t="s">
        <v>233</v>
      </c>
      <c r="D56" s="73">
        <v>245.05</v>
      </c>
      <c r="E56" s="74">
        <v>62740.3</v>
      </c>
      <c r="F56" s="75">
        <v>126.19</v>
      </c>
      <c r="G56" s="76">
        <f t="shared" si="5"/>
        <v>3.004016925392208E-2</v>
      </c>
      <c r="H56" s="74">
        <v>1888.52</v>
      </c>
      <c r="I56" s="77">
        <f t="shared" si="0"/>
        <v>64755.01</v>
      </c>
      <c r="J56" s="75">
        <f t="shared" si="6"/>
        <v>264.25223423791061</v>
      </c>
      <c r="K56" s="74">
        <v>0</v>
      </c>
      <c r="L56" s="75">
        <f t="shared" si="7"/>
        <v>0</v>
      </c>
      <c r="M56" s="78">
        <v>0</v>
      </c>
      <c r="N56" s="74">
        <f t="shared" si="3"/>
        <v>64755.01</v>
      </c>
      <c r="O56" s="74">
        <f t="shared" si="8"/>
        <v>264.25223423791061</v>
      </c>
      <c r="P56" s="79"/>
      <c r="Q56" s="80"/>
      <c r="R56" s="80"/>
      <c r="S56" s="80"/>
      <c r="T56" s="80"/>
      <c r="U56" s="80"/>
      <c r="V56" s="80"/>
      <c r="W56" s="80"/>
      <c r="X56" s="80"/>
      <c r="Y56" s="80"/>
      <c r="Z56" s="80"/>
      <c r="AA56" s="80"/>
      <c r="AB56" s="80"/>
      <c r="AC56" s="80"/>
      <c r="AD56" s="80"/>
      <c r="AE56" s="80"/>
      <c r="AF56" s="80"/>
      <c r="AG56" s="80"/>
      <c r="AH56" s="80"/>
      <c r="AI56" s="80"/>
      <c r="AJ56" s="80"/>
      <c r="AK56" s="80"/>
      <c r="AL56" s="80"/>
      <c r="AM56" s="80"/>
      <c r="AN56" s="80"/>
      <c r="AO56" s="80"/>
      <c r="AP56" s="80"/>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c r="CE56" s="81"/>
      <c r="CF56" s="81"/>
      <c r="CG56" s="81"/>
      <c r="CH56" s="81"/>
      <c r="CI56" s="81"/>
    </row>
    <row r="57" spans="1:87" s="82" customFormat="1" ht="13.5" customHeight="1" x14ac:dyDescent="0.2">
      <c r="A57" s="70">
        <v>434</v>
      </c>
      <c r="B57" s="71" t="s">
        <v>56</v>
      </c>
      <c r="C57" s="83" t="s">
        <v>233</v>
      </c>
      <c r="D57" s="73">
        <v>393.77952899999997</v>
      </c>
      <c r="E57" s="74">
        <v>37870.39</v>
      </c>
      <c r="F57" s="75">
        <v>0</v>
      </c>
      <c r="G57" s="76">
        <f t="shared" si="5"/>
        <v>3.0291739799880594E-2</v>
      </c>
      <c r="H57" s="74">
        <v>1147.1600000000001</v>
      </c>
      <c r="I57" s="77">
        <f t="shared" si="0"/>
        <v>39017.550000000003</v>
      </c>
      <c r="J57" s="75">
        <f t="shared" si="6"/>
        <v>99.084759685412706</v>
      </c>
      <c r="K57" s="74">
        <v>90</v>
      </c>
      <c r="L57" s="75">
        <f t="shared" si="7"/>
        <v>0.22855428830583016</v>
      </c>
      <c r="M57" s="78">
        <v>0</v>
      </c>
      <c r="N57" s="74">
        <f t="shared" si="3"/>
        <v>38927.550000000003</v>
      </c>
      <c r="O57" s="74">
        <f t="shared" si="8"/>
        <v>98.856205397106876</v>
      </c>
      <c r="P57" s="79"/>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1"/>
      <c r="AR57" s="81"/>
      <c r="AS57" s="81"/>
      <c r="AT57" s="81"/>
      <c r="AU57" s="81"/>
      <c r="AV57" s="81"/>
      <c r="AW57" s="81"/>
      <c r="AX57" s="81"/>
      <c r="AY57" s="81"/>
      <c r="AZ57" s="81"/>
      <c r="BA57" s="81"/>
      <c r="BB57" s="81"/>
      <c r="BC57" s="81"/>
      <c r="BD57" s="81"/>
      <c r="BE57" s="81"/>
      <c r="BF57" s="81"/>
      <c r="BG57" s="81"/>
      <c r="BH57" s="81"/>
      <c r="BI57" s="81"/>
      <c r="BJ57" s="81"/>
      <c r="BK57" s="81"/>
      <c r="BL57" s="81"/>
      <c r="BM57" s="81"/>
      <c r="BN57" s="81"/>
      <c r="BO57" s="81"/>
      <c r="BP57" s="81"/>
      <c r="BQ57" s="81"/>
      <c r="BR57" s="81"/>
      <c r="BS57" s="81"/>
      <c r="BT57" s="81"/>
      <c r="BU57" s="81"/>
      <c r="BV57" s="81"/>
      <c r="BW57" s="81"/>
      <c r="BX57" s="81"/>
      <c r="BY57" s="81"/>
      <c r="BZ57" s="81"/>
      <c r="CA57" s="81"/>
      <c r="CB57" s="81"/>
      <c r="CC57" s="81"/>
      <c r="CD57" s="81"/>
      <c r="CE57" s="81"/>
      <c r="CF57" s="81"/>
      <c r="CG57" s="81"/>
      <c r="CH57" s="81"/>
      <c r="CI57" s="81"/>
    </row>
    <row r="58" spans="1:87" s="82" customFormat="1" ht="13.5" customHeight="1" x14ac:dyDescent="0.2">
      <c r="A58" s="70">
        <v>218</v>
      </c>
      <c r="B58" s="71" t="s">
        <v>57</v>
      </c>
      <c r="C58" s="83" t="s">
        <v>233</v>
      </c>
      <c r="D58" s="73">
        <v>357.79653000000002</v>
      </c>
      <c r="E58" s="74">
        <v>72331.28</v>
      </c>
      <c r="F58" s="75">
        <v>0</v>
      </c>
      <c r="G58" s="76">
        <f t="shared" si="5"/>
        <v>3.3234583986347266E-2</v>
      </c>
      <c r="H58" s="74">
        <v>2403.9</v>
      </c>
      <c r="I58" s="77">
        <f t="shared" si="0"/>
        <v>74735.179999999993</v>
      </c>
      <c r="J58" s="75">
        <f t="shared" si="6"/>
        <v>208.87620123090628</v>
      </c>
      <c r="K58" s="74">
        <v>236.75</v>
      </c>
      <c r="L58" s="75">
        <f t="shared" si="7"/>
        <v>0.66168892135426804</v>
      </c>
      <c r="M58" s="78">
        <v>0</v>
      </c>
      <c r="N58" s="74">
        <f t="shared" si="3"/>
        <v>74498.429999999993</v>
      </c>
      <c r="O58" s="74">
        <f t="shared" si="8"/>
        <v>208.21451230955199</v>
      </c>
      <c r="P58" s="79"/>
      <c r="Q58" s="80"/>
      <c r="R58" s="80"/>
      <c r="S58" s="80"/>
      <c r="T58" s="80"/>
      <c r="U58" s="80"/>
      <c r="V58" s="80"/>
      <c r="W58" s="80"/>
      <c r="X58" s="80"/>
      <c r="Y58" s="80"/>
      <c r="Z58" s="80"/>
      <c r="AA58" s="80"/>
      <c r="AB58" s="80"/>
      <c r="AC58" s="80"/>
      <c r="AD58" s="80"/>
      <c r="AE58" s="80"/>
      <c r="AF58" s="80"/>
      <c r="AG58" s="80"/>
      <c r="AH58" s="80"/>
      <c r="AI58" s="80"/>
      <c r="AJ58" s="80"/>
      <c r="AK58" s="80"/>
      <c r="AL58" s="80"/>
      <c r="AM58" s="80"/>
      <c r="AN58" s="80"/>
      <c r="AO58" s="80"/>
      <c r="AP58" s="80"/>
      <c r="AQ58" s="81"/>
      <c r="AR58" s="81"/>
      <c r="AS58" s="81"/>
      <c r="AT58" s="81"/>
      <c r="AU58" s="81"/>
      <c r="AV58" s="81"/>
      <c r="AW58" s="81"/>
      <c r="AX58" s="81"/>
      <c r="AY58" s="81"/>
      <c r="AZ58" s="81"/>
      <c r="BA58" s="81"/>
      <c r="BB58" s="81"/>
      <c r="BC58" s="81"/>
      <c r="BD58" s="81"/>
      <c r="BE58" s="81"/>
      <c r="BF58" s="81"/>
      <c r="BG58" s="81"/>
      <c r="BH58" s="81"/>
      <c r="BI58" s="81"/>
      <c r="BJ58" s="81"/>
      <c r="BK58" s="81"/>
      <c r="BL58" s="81"/>
      <c r="BM58" s="81"/>
      <c r="BN58" s="81"/>
      <c r="BO58" s="81"/>
      <c r="BP58" s="81"/>
      <c r="BQ58" s="81"/>
      <c r="BR58" s="81"/>
      <c r="BS58" s="81"/>
      <c r="BT58" s="81"/>
      <c r="BU58" s="81"/>
      <c r="BV58" s="81"/>
      <c r="BW58" s="81"/>
      <c r="BX58" s="81"/>
      <c r="BY58" s="81"/>
      <c r="BZ58" s="81"/>
      <c r="CA58" s="81"/>
      <c r="CB58" s="81"/>
      <c r="CC58" s="81"/>
      <c r="CD58" s="81"/>
      <c r="CE58" s="81"/>
      <c r="CF58" s="81"/>
      <c r="CG58" s="81"/>
      <c r="CH58" s="81"/>
      <c r="CI58" s="81"/>
    </row>
    <row r="59" spans="1:87" s="82" customFormat="1" ht="13.5" customHeight="1" x14ac:dyDescent="0.2">
      <c r="A59" s="70">
        <v>426</v>
      </c>
      <c r="B59" s="71" t="s">
        <v>58</v>
      </c>
      <c r="C59" s="72" t="s">
        <v>235</v>
      </c>
      <c r="D59" s="73">
        <v>606.47944499999994</v>
      </c>
      <c r="E59" s="74">
        <v>83401.960000000006</v>
      </c>
      <c r="F59" s="75">
        <v>0</v>
      </c>
      <c r="G59" s="76">
        <f t="shared" si="5"/>
        <v>3.023741888080328E-2</v>
      </c>
      <c r="H59" s="74">
        <v>2521.86</v>
      </c>
      <c r="I59" s="77">
        <f t="shared" si="0"/>
        <v>85923.82</v>
      </c>
      <c r="J59" s="75">
        <f t="shared" si="6"/>
        <v>141.67639267642454</v>
      </c>
      <c r="K59" s="74">
        <v>27445.25</v>
      </c>
      <c r="L59" s="75">
        <f t="shared" si="7"/>
        <v>45.253388595882264</v>
      </c>
      <c r="M59" s="78">
        <v>0</v>
      </c>
      <c r="N59" s="74">
        <f t="shared" si="3"/>
        <v>58478.570000000007</v>
      </c>
      <c r="O59" s="74">
        <f t="shared" si="8"/>
        <v>96.42300408054227</v>
      </c>
      <c r="P59" s="79"/>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1"/>
      <c r="AR59" s="81"/>
      <c r="AS59" s="81"/>
      <c r="AT59" s="81"/>
      <c r="AU59" s="81"/>
      <c r="AV59" s="81"/>
      <c r="AW59" s="81"/>
      <c r="AX59" s="81"/>
      <c r="AY59" s="81"/>
      <c r="AZ59" s="81"/>
      <c r="BA59" s="81"/>
      <c r="BB59" s="81"/>
      <c r="BC59" s="81"/>
      <c r="BD59" s="81"/>
      <c r="BE59" s="81"/>
      <c r="BF59" s="81"/>
      <c r="BG59" s="81"/>
      <c r="BH59" s="81"/>
      <c r="BI59" s="81"/>
      <c r="BJ59" s="81"/>
      <c r="BK59" s="81"/>
      <c r="BL59" s="81"/>
      <c r="BM59" s="81"/>
      <c r="BN59" s="81"/>
      <c r="BO59" s="81"/>
      <c r="BP59" s="81"/>
      <c r="BQ59" s="81"/>
      <c r="BR59" s="81"/>
      <c r="BS59" s="81"/>
      <c r="BT59" s="81"/>
      <c r="BU59" s="81"/>
      <c r="BV59" s="81"/>
      <c r="BW59" s="81"/>
      <c r="BX59" s="81"/>
      <c r="BY59" s="81"/>
      <c r="BZ59" s="81"/>
      <c r="CA59" s="81"/>
      <c r="CB59" s="81"/>
      <c r="CC59" s="81"/>
      <c r="CD59" s="81"/>
      <c r="CE59" s="81"/>
      <c r="CF59" s="81"/>
      <c r="CG59" s="81"/>
      <c r="CH59" s="81"/>
      <c r="CI59" s="81"/>
    </row>
    <row r="60" spans="1:87" s="82" customFormat="1" ht="13.5" customHeight="1" x14ac:dyDescent="0.2">
      <c r="A60" s="70">
        <v>764</v>
      </c>
      <c r="B60" s="71" t="s">
        <v>59</v>
      </c>
      <c r="C60" s="83" t="s">
        <v>236</v>
      </c>
      <c r="D60" s="73">
        <v>34.337744999999998</v>
      </c>
      <c r="E60" s="74">
        <v>9749</v>
      </c>
      <c r="F60" s="75">
        <v>0</v>
      </c>
      <c r="G60" s="76">
        <f t="shared" si="5"/>
        <v>3.0305672376654016E-2</v>
      </c>
      <c r="H60" s="74">
        <v>295.45</v>
      </c>
      <c r="I60" s="77">
        <f t="shared" si="0"/>
        <v>10044.450000000001</v>
      </c>
      <c r="J60" s="75">
        <f t="shared" si="6"/>
        <v>292.5192088181679</v>
      </c>
      <c r="K60" s="74">
        <v>0</v>
      </c>
      <c r="L60" s="75">
        <f t="shared" si="7"/>
        <v>0</v>
      </c>
      <c r="M60" s="78">
        <v>0</v>
      </c>
      <c r="N60" s="74">
        <f t="shared" si="3"/>
        <v>10044.450000000001</v>
      </c>
      <c r="O60" s="74">
        <f t="shared" si="8"/>
        <v>292.5192088181679</v>
      </c>
      <c r="P60" s="79"/>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c r="BV60" s="81"/>
      <c r="BW60" s="81"/>
      <c r="BX60" s="81"/>
      <c r="BY60" s="81"/>
      <c r="BZ60" s="81"/>
      <c r="CA60" s="81"/>
      <c r="CB60" s="81"/>
      <c r="CC60" s="81"/>
      <c r="CD60" s="81"/>
      <c r="CE60" s="81"/>
      <c r="CF60" s="81"/>
      <c r="CG60" s="81"/>
      <c r="CH60" s="81"/>
      <c r="CI60" s="81"/>
    </row>
    <row r="61" spans="1:87" s="82" customFormat="1" ht="13.5" customHeight="1" x14ac:dyDescent="0.2">
      <c r="A61" s="70">
        <v>543</v>
      </c>
      <c r="B61" s="71" t="s">
        <v>60</v>
      </c>
      <c r="C61" s="83" t="s">
        <v>234</v>
      </c>
      <c r="D61" s="73">
        <v>92.272869</v>
      </c>
      <c r="E61" s="74">
        <v>14011.2</v>
      </c>
      <c r="F61" s="75">
        <v>0</v>
      </c>
      <c r="G61" s="76">
        <f t="shared" si="5"/>
        <v>3.0000285485896994E-2</v>
      </c>
      <c r="H61" s="74">
        <v>420.34</v>
      </c>
      <c r="I61" s="77">
        <f t="shared" si="0"/>
        <v>14431.54</v>
      </c>
      <c r="J61" s="75">
        <f t="shared" si="6"/>
        <v>156.40068588308446</v>
      </c>
      <c r="K61" s="74">
        <v>0</v>
      </c>
      <c r="L61" s="75">
        <f t="shared" si="7"/>
        <v>0</v>
      </c>
      <c r="M61" s="78">
        <v>0</v>
      </c>
      <c r="N61" s="74">
        <f t="shared" si="3"/>
        <v>14431.54</v>
      </c>
      <c r="O61" s="74">
        <f t="shared" si="8"/>
        <v>156.40068588308446</v>
      </c>
      <c r="P61" s="79"/>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1"/>
      <c r="AR61" s="81"/>
      <c r="AS61" s="81"/>
      <c r="AT61" s="81"/>
      <c r="AU61" s="81"/>
      <c r="AV61" s="81"/>
      <c r="AW61" s="81"/>
      <c r="AX61" s="81"/>
      <c r="AY61" s="81"/>
      <c r="AZ61" s="81"/>
      <c r="BA61" s="81"/>
      <c r="BB61" s="81"/>
      <c r="BC61" s="81"/>
      <c r="BD61" s="81"/>
      <c r="BE61" s="81"/>
      <c r="BF61" s="81"/>
      <c r="BG61" s="81"/>
      <c r="BH61" s="81"/>
      <c r="BI61" s="81"/>
      <c r="BJ61" s="81"/>
      <c r="BK61" s="81"/>
      <c r="BL61" s="81"/>
      <c r="BM61" s="81"/>
      <c r="BN61" s="81"/>
      <c r="BO61" s="81"/>
      <c r="BP61" s="81"/>
      <c r="BQ61" s="81"/>
      <c r="BR61" s="81"/>
      <c r="BS61" s="81"/>
      <c r="BT61" s="81"/>
      <c r="BU61" s="81"/>
      <c r="BV61" s="81"/>
      <c r="BW61" s="81"/>
      <c r="BX61" s="81"/>
      <c r="BY61" s="81"/>
      <c r="BZ61" s="81"/>
      <c r="CA61" s="81"/>
      <c r="CB61" s="81"/>
      <c r="CC61" s="81"/>
      <c r="CD61" s="81"/>
      <c r="CE61" s="81"/>
      <c r="CF61" s="81"/>
      <c r="CG61" s="81"/>
      <c r="CH61" s="81"/>
      <c r="CI61" s="81"/>
    </row>
    <row r="62" spans="1:87" s="82" customFormat="1" ht="13.5" customHeight="1" x14ac:dyDescent="0.2">
      <c r="A62" s="70">
        <v>623</v>
      </c>
      <c r="B62" s="71" t="s">
        <v>61</v>
      </c>
      <c r="C62" s="72" t="s">
        <v>235</v>
      </c>
      <c r="D62" s="73">
        <v>361.08703800000001</v>
      </c>
      <c r="E62" s="74">
        <v>59899.69</v>
      </c>
      <c r="F62" s="75">
        <v>0</v>
      </c>
      <c r="G62" s="76">
        <f t="shared" si="5"/>
        <v>3.1002330729925313E-2</v>
      </c>
      <c r="H62" s="74">
        <v>1857.03</v>
      </c>
      <c r="I62" s="77">
        <f t="shared" si="0"/>
        <v>61756.72</v>
      </c>
      <c r="J62" s="75">
        <f t="shared" si="6"/>
        <v>171.03001077540756</v>
      </c>
      <c r="K62" s="74">
        <v>0</v>
      </c>
      <c r="L62" s="75">
        <f t="shared" si="7"/>
        <v>0</v>
      </c>
      <c r="M62" s="78">
        <v>0</v>
      </c>
      <c r="N62" s="74">
        <f t="shared" si="3"/>
        <v>61756.72</v>
      </c>
      <c r="O62" s="74">
        <f t="shared" si="8"/>
        <v>171.03001077540756</v>
      </c>
      <c r="P62" s="79"/>
      <c r="Q62" s="80"/>
      <c r="R62" s="80"/>
      <c r="S62" s="80"/>
      <c r="T62" s="80"/>
      <c r="U62" s="80"/>
      <c r="V62" s="80"/>
      <c r="W62" s="80"/>
      <c r="X62" s="80"/>
      <c r="Y62" s="80"/>
      <c r="Z62" s="80"/>
      <c r="AA62" s="80"/>
      <c r="AB62" s="80"/>
      <c r="AC62" s="80"/>
      <c r="AD62" s="80"/>
      <c r="AE62" s="80"/>
      <c r="AF62" s="80"/>
      <c r="AG62" s="80"/>
      <c r="AH62" s="80"/>
      <c r="AI62" s="80"/>
      <c r="AJ62" s="80"/>
      <c r="AK62" s="80"/>
      <c r="AL62" s="80"/>
      <c r="AM62" s="80"/>
      <c r="AN62" s="80"/>
      <c r="AO62" s="80"/>
      <c r="AP62" s="80"/>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c r="BO62" s="81"/>
      <c r="BP62" s="81"/>
      <c r="BQ62" s="81"/>
      <c r="BR62" s="81"/>
      <c r="BS62" s="81"/>
      <c r="BT62" s="81"/>
      <c r="BU62" s="81"/>
      <c r="BV62" s="81"/>
      <c r="BW62" s="81"/>
      <c r="BX62" s="81"/>
      <c r="BY62" s="81"/>
      <c r="BZ62" s="81"/>
      <c r="CA62" s="81"/>
      <c r="CB62" s="81"/>
      <c r="CC62" s="81"/>
      <c r="CD62" s="81"/>
      <c r="CE62" s="81"/>
      <c r="CF62" s="81"/>
      <c r="CG62" s="81"/>
      <c r="CH62" s="81"/>
      <c r="CI62" s="81"/>
    </row>
    <row r="63" spans="1:87" s="82" customFormat="1" ht="13.5" customHeight="1" x14ac:dyDescent="0.2">
      <c r="A63" s="70">
        <v>18</v>
      </c>
      <c r="B63" s="71" t="s">
        <v>62</v>
      </c>
      <c r="C63" s="72" t="s">
        <v>229</v>
      </c>
      <c r="D63" s="73">
        <v>25934.14</v>
      </c>
      <c r="E63" s="74">
        <v>5582631.7199999997</v>
      </c>
      <c r="F63" s="75">
        <v>183112.13</v>
      </c>
      <c r="G63" s="76">
        <f t="shared" si="5"/>
        <v>3.9619519344412088E-2</v>
      </c>
      <c r="H63" s="74">
        <v>228436</v>
      </c>
      <c r="I63" s="77">
        <f t="shared" si="0"/>
        <v>5994179.8499999996</v>
      </c>
      <c r="J63" s="75">
        <f t="shared" si="6"/>
        <v>231.13085107121347</v>
      </c>
      <c r="K63" s="74">
        <v>3868524.15</v>
      </c>
      <c r="L63" s="75">
        <f t="shared" si="7"/>
        <v>149.16724248423122</v>
      </c>
      <c r="M63" s="78">
        <v>1</v>
      </c>
      <c r="N63" s="74">
        <f t="shared" si="3"/>
        <v>2125655.6999999997</v>
      </c>
      <c r="O63" s="74">
        <f t="shared" si="8"/>
        <v>81.963608586982247</v>
      </c>
      <c r="P63" s="79"/>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1"/>
      <c r="AR63" s="81"/>
      <c r="AS63" s="81"/>
      <c r="AT63" s="81"/>
      <c r="AU63" s="81"/>
      <c r="AV63" s="81"/>
      <c r="AW63" s="81"/>
      <c r="AX63" s="81"/>
      <c r="AY63" s="81"/>
      <c r="AZ63" s="81"/>
      <c r="BA63" s="81"/>
      <c r="BB63" s="81"/>
      <c r="BC63" s="81"/>
      <c r="BD63" s="81"/>
      <c r="BE63" s="81"/>
      <c r="BF63" s="81"/>
      <c r="BG63" s="81"/>
      <c r="BH63" s="81"/>
      <c r="BI63" s="81"/>
      <c r="BJ63" s="81"/>
      <c r="BK63" s="81"/>
      <c r="BL63" s="81"/>
      <c r="BM63" s="81"/>
      <c r="BN63" s="81"/>
      <c r="BO63" s="81"/>
      <c r="BP63" s="81"/>
      <c r="BQ63" s="81"/>
      <c r="BR63" s="81"/>
      <c r="BS63" s="81"/>
      <c r="BT63" s="81"/>
      <c r="BU63" s="81"/>
      <c r="BV63" s="81"/>
      <c r="BW63" s="81"/>
      <c r="BX63" s="81"/>
      <c r="BY63" s="81"/>
      <c r="BZ63" s="81"/>
      <c r="CA63" s="81"/>
      <c r="CB63" s="81"/>
      <c r="CC63" s="81"/>
      <c r="CD63" s="81"/>
      <c r="CE63" s="81"/>
      <c r="CF63" s="81"/>
      <c r="CG63" s="81"/>
      <c r="CH63" s="81"/>
      <c r="CI63" s="81"/>
    </row>
    <row r="64" spans="1:87" s="82" customFormat="1" ht="13.5" customHeight="1" x14ac:dyDescent="0.2">
      <c r="A64" s="70">
        <v>774</v>
      </c>
      <c r="B64" s="71" t="s">
        <v>63</v>
      </c>
      <c r="C64" s="72" t="s">
        <v>235</v>
      </c>
      <c r="D64" s="73">
        <v>373.81</v>
      </c>
      <c r="E64" s="74">
        <v>126962.96</v>
      </c>
      <c r="F64" s="75">
        <v>0</v>
      </c>
      <c r="G64" s="76">
        <f t="shared" si="5"/>
        <v>3.0000009451575479E-2</v>
      </c>
      <c r="H64" s="74">
        <v>3808.89</v>
      </c>
      <c r="I64" s="77">
        <f t="shared" si="0"/>
        <v>130771.85</v>
      </c>
      <c r="J64" s="75">
        <f t="shared" si="6"/>
        <v>349.83507664321451</v>
      </c>
      <c r="K64" s="74">
        <v>448</v>
      </c>
      <c r="L64" s="75">
        <f t="shared" si="7"/>
        <v>1.1984698108664831</v>
      </c>
      <c r="M64" s="78">
        <v>1</v>
      </c>
      <c r="N64" s="74">
        <f t="shared" si="3"/>
        <v>130323.85</v>
      </c>
      <c r="O64" s="74">
        <f t="shared" si="8"/>
        <v>348.63660683234798</v>
      </c>
      <c r="P64" s="79"/>
      <c r="Q64" s="80"/>
      <c r="R64" s="80"/>
      <c r="S64" s="80"/>
      <c r="T64" s="80"/>
      <c r="U64" s="80"/>
      <c r="V64" s="80"/>
      <c r="W64" s="80"/>
      <c r="X64" s="80"/>
      <c r="Y64" s="80"/>
      <c r="Z64" s="80"/>
      <c r="AA64" s="80"/>
      <c r="AB64" s="80"/>
      <c r="AC64" s="80"/>
      <c r="AD64" s="80"/>
      <c r="AE64" s="80"/>
      <c r="AF64" s="80"/>
      <c r="AG64" s="80"/>
      <c r="AH64" s="80"/>
      <c r="AI64" s="80"/>
      <c r="AJ64" s="80"/>
      <c r="AK64" s="80"/>
      <c r="AL64" s="80"/>
      <c r="AM64" s="80"/>
      <c r="AN64" s="80"/>
      <c r="AO64" s="80"/>
      <c r="AP64" s="80"/>
      <c r="AQ64" s="81"/>
      <c r="AR64" s="81"/>
      <c r="AS64" s="81"/>
      <c r="AT64" s="81"/>
      <c r="AU64" s="81"/>
      <c r="AV64" s="81"/>
      <c r="AW64" s="81"/>
      <c r="AX64" s="81"/>
      <c r="AY64" s="81"/>
      <c r="AZ64" s="81"/>
      <c r="BA64" s="81"/>
      <c r="BB64" s="81"/>
      <c r="BC64" s="81"/>
      <c r="BD64" s="81"/>
      <c r="BE64" s="81"/>
      <c r="BF64" s="81"/>
      <c r="BG64" s="81"/>
      <c r="BH64" s="81"/>
      <c r="BI64" s="81"/>
      <c r="BJ64" s="81"/>
      <c r="BK64" s="81"/>
      <c r="BL64" s="81"/>
      <c r="BM64" s="81"/>
      <c r="BN64" s="81"/>
      <c r="BO64" s="81"/>
      <c r="BP64" s="81"/>
      <c r="BQ64" s="81"/>
      <c r="BR64" s="81"/>
      <c r="BS64" s="81"/>
      <c r="BT64" s="81"/>
      <c r="BU64" s="81"/>
      <c r="BV64" s="81"/>
      <c r="BW64" s="81"/>
      <c r="BX64" s="81"/>
      <c r="BY64" s="81"/>
      <c r="BZ64" s="81"/>
      <c r="CA64" s="81"/>
      <c r="CB64" s="81"/>
      <c r="CC64" s="81"/>
      <c r="CD64" s="81"/>
      <c r="CE64" s="81"/>
      <c r="CF64" s="81"/>
      <c r="CG64" s="81"/>
      <c r="CH64" s="81"/>
      <c r="CI64" s="81"/>
    </row>
    <row r="65" spans="1:87" s="82" customFormat="1" ht="13.5" customHeight="1" x14ac:dyDescent="0.2">
      <c r="A65" s="70">
        <v>230</v>
      </c>
      <c r="B65" s="71" t="s">
        <v>64</v>
      </c>
      <c r="C65" s="83" t="s">
        <v>233</v>
      </c>
      <c r="D65" s="73">
        <v>96.007041000000001</v>
      </c>
      <c r="E65" s="74">
        <v>31989.11</v>
      </c>
      <c r="F65" s="75">
        <v>0</v>
      </c>
      <c r="G65" s="76">
        <f t="shared" si="5"/>
        <v>4.0653209795458514E-2</v>
      </c>
      <c r="H65" s="74">
        <v>1300.46</v>
      </c>
      <c r="I65" s="77">
        <f t="shared" si="0"/>
        <v>33289.57</v>
      </c>
      <c r="J65" s="75">
        <f t="shared" si="6"/>
        <v>346.74092288710364</v>
      </c>
      <c r="K65" s="74">
        <v>197</v>
      </c>
      <c r="L65" s="75">
        <f t="shared" si="7"/>
        <v>2.0519328368843279</v>
      </c>
      <c r="M65" s="78">
        <v>1</v>
      </c>
      <c r="N65" s="74">
        <f t="shared" si="3"/>
        <v>33092.57</v>
      </c>
      <c r="O65" s="74">
        <f t="shared" si="8"/>
        <v>344.68899005021933</v>
      </c>
      <c r="P65" s="79"/>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1"/>
      <c r="AR65" s="81"/>
      <c r="AS65" s="81"/>
      <c r="AT65" s="81"/>
      <c r="AU65" s="81"/>
      <c r="AV65" s="81"/>
      <c r="AW65" s="81"/>
      <c r="AX65" s="81"/>
      <c r="AY65" s="81"/>
      <c r="AZ65" s="81"/>
      <c r="BA65" s="81"/>
      <c r="BB65" s="81"/>
      <c r="BC65" s="81"/>
      <c r="BD65" s="81"/>
      <c r="BE65" s="81"/>
      <c r="BF65" s="81"/>
      <c r="BG65" s="81"/>
      <c r="BH65" s="81"/>
      <c r="BI65" s="81"/>
      <c r="BJ65" s="81"/>
      <c r="BK65" s="81"/>
      <c r="BL65" s="81"/>
      <c r="BM65" s="81"/>
      <c r="BN65" s="81"/>
      <c r="BO65" s="81"/>
      <c r="BP65" s="81"/>
      <c r="BQ65" s="81"/>
      <c r="BR65" s="81"/>
      <c r="BS65" s="81"/>
      <c r="BT65" s="81"/>
      <c r="BU65" s="81"/>
      <c r="BV65" s="81"/>
      <c r="BW65" s="81"/>
      <c r="BX65" s="81"/>
      <c r="BY65" s="81"/>
      <c r="BZ65" s="81"/>
      <c r="CA65" s="81"/>
      <c r="CB65" s="81"/>
      <c r="CC65" s="81"/>
      <c r="CD65" s="81"/>
      <c r="CE65" s="81"/>
      <c r="CF65" s="81"/>
      <c r="CG65" s="81"/>
      <c r="CH65" s="81"/>
      <c r="CI65" s="81"/>
    </row>
    <row r="66" spans="1:87" s="82" customFormat="1" ht="13.5" customHeight="1" x14ac:dyDescent="0.2">
      <c r="A66" s="70">
        <v>277</v>
      </c>
      <c r="B66" s="71" t="s">
        <v>65</v>
      </c>
      <c r="C66" s="83" t="s">
        <v>234</v>
      </c>
      <c r="D66" s="73">
        <v>135.807399</v>
      </c>
      <c r="E66" s="74">
        <v>20275.38</v>
      </c>
      <c r="F66" s="75">
        <v>0</v>
      </c>
      <c r="G66" s="76">
        <f t="shared" si="5"/>
        <v>3.029585635386365E-2</v>
      </c>
      <c r="H66" s="74">
        <v>614.26</v>
      </c>
      <c r="I66" s="77">
        <f t="shared" ref="I66:I129" si="9">E66+F66+H66</f>
        <v>20889.64</v>
      </c>
      <c r="J66" s="75">
        <f t="shared" ref="J66:J97" si="10">I66/D66</f>
        <v>153.81812886350912</v>
      </c>
      <c r="K66" s="74">
        <v>0</v>
      </c>
      <c r="L66" s="75">
        <f t="shared" ref="L66:L97" si="11">K66/D66</f>
        <v>0</v>
      </c>
      <c r="M66" s="78">
        <v>0</v>
      </c>
      <c r="N66" s="74">
        <f t="shared" ref="N66:N129" si="12">I66-K66</f>
        <v>20889.64</v>
      </c>
      <c r="O66" s="74">
        <f t="shared" ref="O66:O97" si="13">N66/D66</f>
        <v>153.81812886350912</v>
      </c>
      <c r="P66" s="79"/>
      <c r="Q66" s="80"/>
      <c r="R66" s="80"/>
      <c r="S66" s="80"/>
      <c r="T66" s="80"/>
      <c r="U66" s="80"/>
      <c r="V66" s="80"/>
      <c r="W66" s="80"/>
      <c r="X66" s="80"/>
      <c r="Y66" s="80"/>
      <c r="Z66" s="80"/>
      <c r="AA66" s="80"/>
      <c r="AB66" s="80"/>
      <c r="AC66" s="80"/>
      <c r="AD66" s="80"/>
      <c r="AE66" s="80"/>
      <c r="AF66" s="80"/>
      <c r="AG66" s="80"/>
      <c r="AH66" s="80"/>
      <c r="AI66" s="80"/>
      <c r="AJ66" s="80"/>
      <c r="AK66" s="80"/>
      <c r="AL66" s="80"/>
      <c r="AM66" s="80"/>
      <c r="AN66" s="80"/>
      <c r="AO66" s="80"/>
      <c r="AP66" s="80"/>
      <c r="AQ66" s="81"/>
      <c r="AR66" s="81"/>
      <c r="AS66" s="81"/>
      <c r="AT66" s="81"/>
      <c r="AU66" s="81"/>
      <c r="AV66" s="81"/>
      <c r="AW66" s="81"/>
      <c r="AX66" s="81"/>
      <c r="AY66" s="81"/>
      <c r="AZ66" s="81"/>
      <c r="BA66" s="81"/>
      <c r="BB66" s="81"/>
      <c r="BC66" s="81"/>
      <c r="BD66" s="81"/>
      <c r="BE66" s="81"/>
      <c r="BF66" s="81"/>
      <c r="BG66" s="81"/>
      <c r="BH66" s="81"/>
      <c r="BI66" s="81"/>
      <c r="BJ66" s="81"/>
      <c r="BK66" s="81"/>
      <c r="BL66" s="81"/>
      <c r="BM66" s="81"/>
      <c r="BN66" s="81"/>
      <c r="BO66" s="81"/>
      <c r="BP66" s="81"/>
      <c r="BQ66" s="81"/>
      <c r="BR66" s="81"/>
      <c r="BS66" s="81"/>
      <c r="BT66" s="81"/>
      <c r="BU66" s="81"/>
      <c r="BV66" s="81"/>
      <c r="BW66" s="81"/>
      <c r="BX66" s="81"/>
      <c r="BY66" s="81"/>
      <c r="BZ66" s="81"/>
      <c r="CA66" s="81"/>
      <c r="CB66" s="81"/>
      <c r="CC66" s="81"/>
      <c r="CD66" s="81"/>
      <c r="CE66" s="81"/>
      <c r="CF66" s="81"/>
      <c r="CG66" s="81"/>
      <c r="CH66" s="81"/>
      <c r="CI66" s="81"/>
    </row>
    <row r="67" spans="1:87" s="82" customFormat="1" ht="13.5" customHeight="1" x14ac:dyDescent="0.2">
      <c r="A67" s="70">
        <v>272</v>
      </c>
      <c r="B67" s="71" t="s">
        <v>66</v>
      </c>
      <c r="C67" s="72" t="s">
        <v>230</v>
      </c>
      <c r="D67" s="86">
        <v>413.50409100000002</v>
      </c>
      <c r="E67" s="74">
        <v>68392.06</v>
      </c>
      <c r="F67" s="75">
        <v>0</v>
      </c>
      <c r="G67" s="76">
        <f t="shared" ref="G67:G130" si="14">H67/(E67+F67)</f>
        <v>3.0394756350371671E-2</v>
      </c>
      <c r="H67" s="74">
        <v>2078.7600000000002</v>
      </c>
      <c r="I67" s="77">
        <f t="shared" si="9"/>
        <v>70470.819999999992</v>
      </c>
      <c r="J67" s="75">
        <f t="shared" si="10"/>
        <v>170.42351341573544</v>
      </c>
      <c r="K67" s="74">
        <v>0</v>
      </c>
      <c r="L67" s="75">
        <f t="shared" si="11"/>
        <v>0</v>
      </c>
      <c r="M67" s="78">
        <v>0</v>
      </c>
      <c r="N67" s="74">
        <f t="shared" si="12"/>
        <v>70470.819999999992</v>
      </c>
      <c r="O67" s="74">
        <f t="shared" si="13"/>
        <v>170.42351341573544</v>
      </c>
      <c r="P67" s="79"/>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1"/>
      <c r="AR67" s="81"/>
      <c r="AS67" s="81"/>
      <c r="AT67" s="81"/>
      <c r="AU67" s="81"/>
      <c r="AV67" s="81"/>
      <c r="AW67" s="81"/>
      <c r="AX67" s="81"/>
      <c r="AY67" s="81"/>
      <c r="AZ67" s="81"/>
      <c r="BA67" s="81"/>
      <c r="BB67" s="81"/>
      <c r="BC67" s="81"/>
      <c r="BD67" s="81"/>
      <c r="BE67" s="81"/>
      <c r="BF67" s="81"/>
      <c r="BG67" s="81"/>
      <c r="BH67" s="81"/>
      <c r="BI67" s="81"/>
      <c r="BJ67" s="81"/>
      <c r="BK67" s="81"/>
      <c r="BL67" s="81"/>
      <c r="BM67" s="81"/>
      <c r="BN67" s="81"/>
      <c r="BO67" s="81"/>
      <c r="BP67" s="81"/>
      <c r="BQ67" s="81"/>
      <c r="BR67" s="81"/>
      <c r="BS67" s="81"/>
      <c r="BT67" s="81"/>
      <c r="BU67" s="81"/>
      <c r="BV67" s="81"/>
      <c r="BW67" s="81"/>
      <c r="BX67" s="81"/>
      <c r="BY67" s="81"/>
      <c r="BZ67" s="81"/>
      <c r="CA67" s="81"/>
      <c r="CB67" s="81"/>
      <c r="CC67" s="81"/>
      <c r="CD67" s="81"/>
      <c r="CE67" s="81"/>
      <c r="CF67" s="81"/>
      <c r="CG67" s="81"/>
      <c r="CH67" s="81"/>
      <c r="CI67" s="81"/>
    </row>
    <row r="68" spans="1:87" s="82" customFormat="1" ht="13.5" customHeight="1" x14ac:dyDescent="0.2">
      <c r="A68" s="70">
        <v>212</v>
      </c>
      <c r="B68" s="71" t="s">
        <v>67</v>
      </c>
      <c r="C68" s="83" t="s">
        <v>233</v>
      </c>
      <c r="D68" s="73">
        <v>655.98495300000002</v>
      </c>
      <c r="E68" s="74">
        <v>94410.81</v>
      </c>
      <c r="F68" s="75">
        <v>38.15</v>
      </c>
      <c r="G68" s="76">
        <f t="shared" si="14"/>
        <v>3.0181592258930117E-2</v>
      </c>
      <c r="H68" s="74">
        <v>2850.62</v>
      </c>
      <c r="I68" s="77">
        <f t="shared" si="9"/>
        <v>97299.579999999987</v>
      </c>
      <c r="J68" s="75">
        <f t="shared" si="10"/>
        <v>148.32593271388649</v>
      </c>
      <c r="K68" s="74">
        <v>0</v>
      </c>
      <c r="L68" s="75">
        <f t="shared" si="11"/>
        <v>0</v>
      </c>
      <c r="M68" s="78">
        <v>0</v>
      </c>
      <c r="N68" s="74">
        <f t="shared" si="12"/>
        <v>97299.579999999987</v>
      </c>
      <c r="O68" s="74">
        <f t="shared" si="13"/>
        <v>148.32593271388649</v>
      </c>
      <c r="P68" s="79"/>
      <c r="Q68" s="80"/>
      <c r="R68" s="80"/>
      <c r="S68" s="80"/>
      <c r="T68" s="80"/>
      <c r="U68" s="80"/>
      <c r="V68" s="80"/>
      <c r="W68" s="80"/>
      <c r="X68" s="80"/>
      <c r="Y68" s="80"/>
      <c r="Z68" s="80"/>
      <c r="AA68" s="80"/>
      <c r="AB68" s="80"/>
      <c r="AC68" s="80"/>
      <c r="AD68" s="80"/>
      <c r="AE68" s="80"/>
      <c r="AF68" s="80"/>
      <c r="AG68" s="80"/>
      <c r="AH68" s="80"/>
      <c r="AI68" s="80"/>
      <c r="AJ68" s="80"/>
      <c r="AK68" s="80"/>
      <c r="AL68" s="80"/>
      <c r="AM68" s="80"/>
      <c r="AN68" s="80"/>
      <c r="AO68" s="80"/>
      <c r="AP68" s="80"/>
      <c r="AQ68" s="81"/>
      <c r="AR68" s="81"/>
      <c r="AS68" s="81"/>
      <c r="AT68" s="81"/>
      <c r="AU68" s="81"/>
      <c r="AV68" s="81"/>
      <c r="AW68" s="81"/>
      <c r="AX68" s="81"/>
      <c r="AY68" s="81"/>
      <c r="AZ68" s="81"/>
      <c r="BA68" s="81"/>
      <c r="BB68" s="81"/>
      <c r="BC68" s="81"/>
      <c r="BD68" s="81"/>
      <c r="BE68" s="81"/>
      <c r="BF68" s="81"/>
      <c r="BG68" s="81"/>
      <c r="BH68" s="81"/>
      <c r="BI68" s="81"/>
      <c r="BJ68" s="81"/>
      <c r="BK68" s="81"/>
      <c r="BL68" s="81"/>
      <c r="BM68" s="81"/>
      <c r="BN68" s="81"/>
      <c r="BO68" s="81"/>
      <c r="BP68" s="81"/>
      <c r="BQ68" s="81"/>
      <c r="BR68" s="81"/>
      <c r="BS68" s="81"/>
      <c r="BT68" s="81"/>
      <c r="BU68" s="81"/>
      <c r="BV68" s="81"/>
      <c r="BW68" s="81"/>
      <c r="BX68" s="81"/>
      <c r="BY68" s="81"/>
      <c r="BZ68" s="81"/>
      <c r="CA68" s="81"/>
      <c r="CB68" s="81"/>
      <c r="CC68" s="81"/>
      <c r="CD68" s="81"/>
      <c r="CE68" s="81"/>
      <c r="CF68" s="81"/>
      <c r="CG68" s="81"/>
      <c r="CH68" s="81"/>
      <c r="CI68" s="81"/>
    </row>
    <row r="69" spans="1:87" s="82" customFormat="1" ht="13.5" customHeight="1" x14ac:dyDescent="0.2">
      <c r="A69" s="70">
        <v>545</v>
      </c>
      <c r="B69" s="71" t="s">
        <v>68</v>
      </c>
      <c r="C69" s="83" t="s">
        <v>236</v>
      </c>
      <c r="D69" s="73">
        <v>12.0159</v>
      </c>
      <c r="E69" s="74">
        <v>6991.15</v>
      </c>
      <c r="F69" s="75">
        <v>0</v>
      </c>
      <c r="G69" s="76">
        <f t="shared" si="14"/>
        <v>5.0000357594959341E-2</v>
      </c>
      <c r="H69" s="74">
        <v>349.56</v>
      </c>
      <c r="I69" s="77">
        <f t="shared" si="9"/>
        <v>7340.71</v>
      </c>
      <c r="J69" s="75">
        <f t="shared" si="10"/>
        <v>610.91636914421724</v>
      </c>
      <c r="K69" s="74">
        <v>0</v>
      </c>
      <c r="L69" s="75">
        <f t="shared" si="11"/>
        <v>0</v>
      </c>
      <c r="M69" s="78">
        <v>0</v>
      </c>
      <c r="N69" s="74">
        <f t="shared" si="12"/>
        <v>7340.71</v>
      </c>
      <c r="O69" s="74">
        <f t="shared" si="13"/>
        <v>610.91636914421724</v>
      </c>
      <c r="P69" s="79"/>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1"/>
      <c r="AR69" s="81"/>
      <c r="AS69" s="81"/>
      <c r="AT69" s="81"/>
      <c r="AU69" s="81"/>
      <c r="AV69" s="81"/>
      <c r="AW69" s="81"/>
      <c r="AX69" s="81"/>
      <c r="AY69" s="81"/>
      <c r="AZ69" s="81"/>
      <c r="BA69" s="81"/>
      <c r="BB69" s="81"/>
      <c r="BC69" s="81"/>
      <c r="BD69" s="81"/>
      <c r="BE69" s="81"/>
      <c r="BF69" s="81"/>
      <c r="BG69" s="81"/>
      <c r="BH69" s="81"/>
      <c r="BI69" s="81"/>
      <c r="BJ69" s="81"/>
      <c r="BK69" s="81"/>
      <c r="BL69" s="81"/>
      <c r="BM69" s="81"/>
      <c r="BN69" s="81"/>
      <c r="BO69" s="81"/>
      <c r="BP69" s="81"/>
      <c r="BQ69" s="81"/>
      <c r="BR69" s="81"/>
      <c r="BS69" s="81"/>
      <c r="BT69" s="81"/>
      <c r="BU69" s="81"/>
      <c r="BV69" s="81"/>
      <c r="BW69" s="81"/>
      <c r="BX69" s="81"/>
      <c r="BY69" s="81"/>
      <c r="BZ69" s="81"/>
      <c r="CA69" s="81"/>
      <c r="CB69" s="81"/>
      <c r="CC69" s="81"/>
      <c r="CD69" s="81"/>
      <c r="CE69" s="81"/>
      <c r="CF69" s="81"/>
      <c r="CG69" s="81"/>
      <c r="CH69" s="81"/>
      <c r="CI69" s="81"/>
    </row>
    <row r="70" spans="1:87" s="82" customFormat="1" ht="13.5" customHeight="1" x14ac:dyDescent="0.2">
      <c r="A70" s="70">
        <v>527</v>
      </c>
      <c r="B70" s="71" t="s">
        <v>69</v>
      </c>
      <c r="C70" s="83" t="s">
        <v>234</v>
      </c>
      <c r="D70" s="73">
        <v>208.71</v>
      </c>
      <c r="E70" s="74">
        <v>52160.36</v>
      </c>
      <c r="F70" s="75">
        <v>0</v>
      </c>
      <c r="G70" s="76">
        <f t="shared" si="14"/>
        <v>4.2442958599212127E-2</v>
      </c>
      <c r="H70" s="74">
        <v>2213.84</v>
      </c>
      <c r="I70" s="77">
        <f t="shared" si="9"/>
        <v>54374.2</v>
      </c>
      <c r="J70" s="75">
        <f t="shared" si="10"/>
        <v>260.52513056394037</v>
      </c>
      <c r="K70" s="74">
        <v>134</v>
      </c>
      <c r="L70" s="75">
        <f t="shared" si="11"/>
        <v>0.64203919313880498</v>
      </c>
      <c r="M70" s="78">
        <v>0</v>
      </c>
      <c r="N70" s="74">
        <f t="shared" si="12"/>
        <v>54240.2</v>
      </c>
      <c r="O70" s="74">
        <f t="shared" si="13"/>
        <v>259.88309137080159</v>
      </c>
      <c r="P70" s="79"/>
      <c r="Q70" s="80"/>
      <c r="R70" s="80"/>
      <c r="S70" s="80"/>
      <c r="T70" s="80"/>
      <c r="U70" s="80"/>
      <c r="V70" s="80"/>
      <c r="W70" s="80"/>
      <c r="X70" s="80"/>
      <c r="Y70" s="80"/>
      <c r="Z70" s="80"/>
      <c r="AA70" s="80"/>
      <c r="AB70" s="80"/>
      <c r="AC70" s="80"/>
      <c r="AD70" s="80"/>
      <c r="AE70" s="80"/>
      <c r="AF70" s="80"/>
      <c r="AG70" s="80"/>
      <c r="AH70" s="80"/>
      <c r="AI70" s="80"/>
      <c r="AJ70" s="80"/>
      <c r="AK70" s="80"/>
      <c r="AL70" s="80"/>
      <c r="AM70" s="80"/>
      <c r="AN70" s="80"/>
      <c r="AO70" s="80"/>
      <c r="AP70" s="80"/>
      <c r="AQ70" s="81"/>
      <c r="AR70" s="81"/>
      <c r="AS70" s="81"/>
      <c r="AT70" s="81"/>
      <c r="AU70" s="81"/>
      <c r="AV70" s="81"/>
      <c r="AW70" s="81"/>
      <c r="AX70" s="81"/>
      <c r="AY70" s="81"/>
      <c r="AZ70" s="81"/>
      <c r="BA70" s="81"/>
      <c r="BB70" s="81"/>
      <c r="BC70" s="81"/>
      <c r="BD70" s="81"/>
      <c r="BE70" s="81"/>
      <c r="BF70" s="81"/>
      <c r="BG70" s="81"/>
      <c r="BH70" s="81"/>
      <c r="BI70" s="81"/>
      <c r="BJ70" s="81"/>
      <c r="BK70" s="81"/>
      <c r="BL70" s="81"/>
      <c r="BM70" s="81"/>
      <c r="BN70" s="81"/>
      <c r="BO70" s="81"/>
      <c r="BP70" s="81"/>
      <c r="BQ70" s="81"/>
      <c r="BR70" s="81"/>
      <c r="BS70" s="81"/>
      <c r="BT70" s="81"/>
      <c r="BU70" s="81"/>
      <c r="BV70" s="81"/>
      <c r="BW70" s="81"/>
      <c r="BX70" s="81"/>
      <c r="BY70" s="81"/>
      <c r="BZ70" s="81"/>
      <c r="CA70" s="81"/>
      <c r="CB70" s="81"/>
      <c r="CC70" s="81"/>
      <c r="CD70" s="81"/>
      <c r="CE70" s="81"/>
      <c r="CF70" s="81"/>
      <c r="CG70" s="81"/>
      <c r="CH70" s="81"/>
      <c r="CI70" s="81"/>
    </row>
    <row r="71" spans="1:87" s="82" customFormat="1" ht="13.5" customHeight="1" x14ac:dyDescent="0.2">
      <c r="A71" s="70">
        <v>389</v>
      </c>
      <c r="B71" s="71" t="s">
        <v>70</v>
      </c>
      <c r="C71" s="83" t="s">
        <v>233</v>
      </c>
      <c r="D71" s="73">
        <v>1080.7192890000001</v>
      </c>
      <c r="E71" s="74">
        <v>251966.82</v>
      </c>
      <c r="F71" s="75">
        <v>16331.58</v>
      </c>
      <c r="G71" s="76">
        <f t="shared" si="14"/>
        <v>3.3367138976602172E-2</v>
      </c>
      <c r="H71" s="74">
        <v>8952.35</v>
      </c>
      <c r="I71" s="77">
        <f t="shared" si="9"/>
        <v>277250.75</v>
      </c>
      <c r="J71" s="75">
        <f t="shared" si="10"/>
        <v>256.54279776623844</v>
      </c>
      <c r="K71" s="74">
        <v>1463</v>
      </c>
      <c r="L71" s="75">
        <f t="shared" si="11"/>
        <v>1.353728035476935</v>
      </c>
      <c r="M71" s="78">
        <v>0</v>
      </c>
      <c r="N71" s="74">
        <f t="shared" si="12"/>
        <v>275787.75</v>
      </c>
      <c r="O71" s="74">
        <f t="shared" si="13"/>
        <v>255.18906973076147</v>
      </c>
      <c r="P71" s="79"/>
      <c r="Q71" s="80"/>
      <c r="R71" s="80"/>
      <c r="S71" s="80"/>
      <c r="T71" s="80"/>
      <c r="U71" s="80"/>
      <c r="V71" s="80"/>
      <c r="W71" s="80"/>
      <c r="X71" s="80"/>
      <c r="Y71" s="80"/>
      <c r="Z71" s="80"/>
      <c r="AA71" s="80"/>
      <c r="AB71" s="80"/>
      <c r="AC71" s="80"/>
      <c r="AD71" s="80"/>
      <c r="AE71" s="80"/>
      <c r="AF71" s="80"/>
      <c r="AG71" s="80"/>
      <c r="AH71" s="80"/>
      <c r="AI71" s="80"/>
      <c r="AJ71" s="80"/>
      <c r="AK71" s="80"/>
      <c r="AL71" s="80"/>
      <c r="AM71" s="80"/>
      <c r="AN71" s="80"/>
      <c r="AO71" s="80"/>
      <c r="AP71" s="80"/>
      <c r="AQ71" s="81"/>
      <c r="AR71" s="81"/>
      <c r="AS71" s="81"/>
      <c r="AT71" s="81"/>
      <c r="AU71" s="81"/>
      <c r="AV71" s="81"/>
      <c r="AW71" s="81"/>
      <c r="AX71" s="81"/>
      <c r="AY71" s="81"/>
      <c r="AZ71" s="81"/>
      <c r="BA71" s="81"/>
      <c r="BB71" s="81"/>
      <c r="BC71" s="81"/>
      <c r="BD71" s="81"/>
      <c r="BE71" s="81"/>
      <c r="BF71" s="81"/>
      <c r="BG71" s="81"/>
      <c r="BH71" s="81"/>
      <c r="BI71" s="81"/>
      <c r="BJ71" s="81"/>
      <c r="BK71" s="81"/>
      <c r="BL71" s="81"/>
      <c r="BM71" s="81"/>
      <c r="BN71" s="81"/>
      <c r="BO71" s="81"/>
      <c r="BP71" s="81"/>
      <c r="BQ71" s="81"/>
      <c r="BR71" s="81"/>
      <c r="BS71" s="81"/>
      <c r="BT71" s="81"/>
      <c r="BU71" s="81"/>
      <c r="BV71" s="81"/>
      <c r="BW71" s="81"/>
      <c r="BX71" s="81"/>
      <c r="BY71" s="81"/>
      <c r="BZ71" s="81"/>
      <c r="CA71" s="81"/>
      <c r="CB71" s="81"/>
      <c r="CC71" s="81"/>
      <c r="CD71" s="81"/>
      <c r="CE71" s="81"/>
      <c r="CF71" s="81"/>
      <c r="CG71" s="81"/>
      <c r="CH71" s="81"/>
      <c r="CI71" s="81"/>
    </row>
    <row r="72" spans="1:87" s="82" customFormat="1" ht="13.5" customHeight="1" x14ac:dyDescent="0.2">
      <c r="A72" s="70">
        <v>183</v>
      </c>
      <c r="B72" s="71" t="s">
        <v>71</v>
      </c>
      <c r="C72" s="72" t="s">
        <v>231</v>
      </c>
      <c r="D72" s="73">
        <v>12657.66</v>
      </c>
      <c r="E72" s="74">
        <v>4186163.21</v>
      </c>
      <c r="F72" s="75">
        <v>31696.880000000001</v>
      </c>
      <c r="G72" s="76">
        <f t="shared" si="14"/>
        <v>3.2064965910237199E-2</v>
      </c>
      <c r="H72" s="74">
        <v>135245.54</v>
      </c>
      <c r="I72" s="77">
        <f t="shared" si="9"/>
        <v>4353105.63</v>
      </c>
      <c r="J72" s="75">
        <f t="shared" si="10"/>
        <v>343.91077260725916</v>
      </c>
      <c r="K72" s="74">
        <v>1245374.4099999999</v>
      </c>
      <c r="L72" s="75">
        <f t="shared" si="11"/>
        <v>98.388992120186501</v>
      </c>
      <c r="M72" s="78">
        <v>0.5</v>
      </c>
      <c r="N72" s="74">
        <f t="shared" si="12"/>
        <v>3107731.2199999997</v>
      </c>
      <c r="O72" s="74">
        <f t="shared" si="13"/>
        <v>245.52178048707262</v>
      </c>
      <c r="P72" s="79"/>
      <c r="Q72" s="80"/>
      <c r="R72" s="80"/>
      <c r="S72" s="80"/>
      <c r="T72" s="80"/>
      <c r="U72" s="80"/>
      <c r="V72" s="80"/>
      <c r="W72" s="80"/>
      <c r="X72" s="80"/>
      <c r="Y72" s="80"/>
      <c r="Z72" s="80"/>
      <c r="AA72" s="80"/>
      <c r="AB72" s="80"/>
      <c r="AC72" s="80"/>
      <c r="AD72" s="80"/>
      <c r="AE72" s="80"/>
      <c r="AF72" s="80"/>
      <c r="AG72" s="80"/>
      <c r="AH72" s="80"/>
      <c r="AI72" s="80"/>
      <c r="AJ72" s="80"/>
      <c r="AK72" s="80"/>
      <c r="AL72" s="80"/>
      <c r="AM72" s="80"/>
      <c r="AN72" s="80"/>
      <c r="AO72" s="80"/>
      <c r="AP72" s="80"/>
      <c r="AQ72" s="81"/>
      <c r="AR72" s="81"/>
      <c r="AS72" s="81"/>
      <c r="AT72" s="81"/>
      <c r="AU72" s="81"/>
      <c r="AV72" s="81"/>
      <c r="AW72" s="81"/>
      <c r="AX72" s="81"/>
      <c r="AY72" s="81"/>
      <c r="AZ72" s="81"/>
      <c r="BA72" s="81"/>
      <c r="BB72" s="81"/>
      <c r="BC72" s="81"/>
      <c r="BD72" s="81"/>
      <c r="BE72" s="81"/>
      <c r="BF72" s="81"/>
      <c r="BG72" s="81"/>
      <c r="BH72" s="81"/>
      <c r="BI72" s="81"/>
      <c r="BJ72" s="81"/>
      <c r="BK72" s="81"/>
      <c r="BL72" s="81"/>
      <c r="BM72" s="81"/>
      <c r="BN72" s="81"/>
      <c r="BO72" s="81"/>
      <c r="BP72" s="81"/>
      <c r="BQ72" s="81"/>
      <c r="BR72" s="81"/>
      <c r="BS72" s="81"/>
      <c r="BT72" s="81"/>
      <c r="BU72" s="81"/>
      <c r="BV72" s="81"/>
      <c r="BW72" s="81"/>
      <c r="BX72" s="81"/>
      <c r="BY72" s="81"/>
      <c r="BZ72" s="81"/>
      <c r="CA72" s="81"/>
      <c r="CB72" s="81"/>
      <c r="CC72" s="81"/>
      <c r="CD72" s="81"/>
      <c r="CE72" s="81"/>
      <c r="CF72" s="81"/>
      <c r="CG72" s="81"/>
      <c r="CH72" s="81"/>
      <c r="CI72" s="81"/>
    </row>
    <row r="73" spans="1:87" s="82" customFormat="1" ht="13.5" customHeight="1" x14ac:dyDescent="0.2">
      <c r="A73" s="70">
        <v>555</v>
      </c>
      <c r="B73" s="71" t="s">
        <v>72</v>
      </c>
      <c r="C73" s="83" t="s">
        <v>233</v>
      </c>
      <c r="D73" s="73">
        <v>734.48575199999993</v>
      </c>
      <c r="E73" s="74">
        <v>201779.46</v>
      </c>
      <c r="F73" s="75">
        <v>0</v>
      </c>
      <c r="G73" s="76">
        <f t="shared" si="14"/>
        <v>3.159449430581289E-2</v>
      </c>
      <c r="H73" s="74">
        <v>6375.12</v>
      </c>
      <c r="I73" s="77">
        <f t="shared" si="9"/>
        <v>208154.58</v>
      </c>
      <c r="J73" s="75">
        <f t="shared" si="10"/>
        <v>283.4017942937578</v>
      </c>
      <c r="K73" s="74">
        <v>1160.3</v>
      </c>
      <c r="L73" s="75">
        <f t="shared" si="11"/>
        <v>1.5797447354703757</v>
      </c>
      <c r="M73" s="78">
        <v>1</v>
      </c>
      <c r="N73" s="74">
        <f t="shared" si="12"/>
        <v>206994.28</v>
      </c>
      <c r="O73" s="74">
        <f t="shared" si="13"/>
        <v>281.82204955828746</v>
      </c>
      <c r="P73" s="79"/>
      <c r="Q73" s="80"/>
      <c r="R73" s="80"/>
      <c r="S73" s="80"/>
      <c r="T73" s="80"/>
      <c r="U73" s="80"/>
      <c r="V73" s="80"/>
      <c r="W73" s="80"/>
      <c r="X73" s="80"/>
      <c r="Y73" s="80"/>
      <c r="Z73" s="80"/>
      <c r="AA73" s="80"/>
      <c r="AB73" s="80"/>
      <c r="AC73" s="80"/>
      <c r="AD73" s="80"/>
      <c r="AE73" s="80"/>
      <c r="AF73" s="80"/>
      <c r="AG73" s="80"/>
      <c r="AH73" s="80"/>
      <c r="AI73" s="80"/>
      <c r="AJ73" s="80"/>
      <c r="AK73" s="80"/>
      <c r="AL73" s="80"/>
      <c r="AM73" s="80"/>
      <c r="AN73" s="80"/>
      <c r="AO73" s="80"/>
      <c r="AP73" s="80"/>
      <c r="AQ73" s="81"/>
      <c r="AR73" s="81"/>
      <c r="AS73" s="81"/>
      <c r="AT73" s="81"/>
      <c r="AU73" s="81"/>
      <c r="AV73" s="81"/>
      <c r="AW73" s="81"/>
      <c r="AX73" s="81"/>
      <c r="AY73" s="81"/>
      <c r="AZ73" s="81"/>
      <c r="BA73" s="81"/>
      <c r="BB73" s="81"/>
      <c r="BC73" s="81"/>
      <c r="BD73" s="81"/>
      <c r="BE73" s="81"/>
      <c r="BF73" s="81"/>
      <c r="BG73" s="81"/>
      <c r="BH73" s="81"/>
      <c r="BI73" s="81"/>
      <c r="BJ73" s="81"/>
      <c r="BK73" s="81"/>
      <c r="BL73" s="81"/>
      <c r="BM73" s="81"/>
      <c r="BN73" s="81"/>
      <c r="BO73" s="81"/>
      <c r="BP73" s="81"/>
      <c r="BQ73" s="81"/>
      <c r="BR73" s="81"/>
      <c r="BS73" s="81"/>
      <c r="BT73" s="81"/>
      <c r="BU73" s="81"/>
      <c r="BV73" s="81"/>
      <c r="BW73" s="81"/>
      <c r="BX73" s="81"/>
      <c r="BY73" s="81"/>
      <c r="BZ73" s="81"/>
      <c r="CA73" s="81"/>
      <c r="CB73" s="81"/>
      <c r="CC73" s="81"/>
      <c r="CD73" s="81"/>
      <c r="CE73" s="81"/>
      <c r="CF73" s="81"/>
      <c r="CG73" s="81"/>
      <c r="CH73" s="81"/>
      <c r="CI73" s="81"/>
    </row>
    <row r="74" spans="1:87" s="82" customFormat="1" ht="13.5" customHeight="1" x14ac:dyDescent="0.2">
      <c r="A74" s="70">
        <v>36</v>
      </c>
      <c r="B74" s="71" t="s">
        <v>73</v>
      </c>
      <c r="C74" s="72" t="s">
        <v>232</v>
      </c>
      <c r="D74" s="73">
        <v>7821.93</v>
      </c>
      <c r="E74" s="74">
        <v>5133340.22</v>
      </c>
      <c r="F74" s="75">
        <v>347906.15</v>
      </c>
      <c r="G74" s="76">
        <f t="shared" si="14"/>
        <v>5.0000000273660389E-2</v>
      </c>
      <c r="H74" s="74">
        <v>274062.32</v>
      </c>
      <c r="I74" s="77">
        <f t="shared" si="9"/>
        <v>5755308.6900000004</v>
      </c>
      <c r="J74" s="75">
        <f t="shared" si="10"/>
        <v>735.79138268943859</v>
      </c>
      <c r="K74" s="74">
        <v>3285979.74</v>
      </c>
      <c r="L74" s="75">
        <f t="shared" si="11"/>
        <v>420.09833123027181</v>
      </c>
      <c r="M74" s="78">
        <v>0</v>
      </c>
      <c r="N74" s="74">
        <f t="shared" si="12"/>
        <v>2469328.9500000002</v>
      </c>
      <c r="O74" s="74">
        <f t="shared" si="13"/>
        <v>315.69305145916672</v>
      </c>
      <c r="P74" s="79"/>
      <c r="Q74" s="80"/>
      <c r="R74" s="80"/>
      <c r="S74" s="80"/>
      <c r="T74" s="80"/>
      <c r="U74" s="80"/>
      <c r="V74" s="80"/>
      <c r="W74" s="80"/>
      <c r="X74" s="80"/>
      <c r="Y74" s="80"/>
      <c r="Z74" s="80"/>
      <c r="AA74" s="80"/>
      <c r="AB74" s="80"/>
      <c r="AC74" s="80"/>
      <c r="AD74" s="80"/>
      <c r="AE74" s="80"/>
      <c r="AF74" s="80"/>
      <c r="AG74" s="80"/>
      <c r="AH74" s="80"/>
      <c r="AI74" s="80"/>
      <c r="AJ74" s="80"/>
      <c r="AK74" s="80"/>
      <c r="AL74" s="80"/>
      <c r="AM74" s="80"/>
      <c r="AN74" s="80"/>
      <c r="AO74" s="80"/>
      <c r="AP74" s="80"/>
      <c r="AQ74" s="81"/>
      <c r="AR74" s="81"/>
      <c r="AS74" s="81"/>
      <c r="AT74" s="81"/>
      <c r="AU74" s="81"/>
      <c r="AV74" s="81"/>
      <c r="AW74" s="81"/>
      <c r="AX74" s="81"/>
      <c r="AY74" s="81"/>
      <c r="AZ74" s="81"/>
      <c r="BA74" s="81"/>
      <c r="BB74" s="81"/>
      <c r="BC74" s="81"/>
      <c r="BD74" s="81"/>
      <c r="BE74" s="81"/>
      <c r="BF74" s="81"/>
      <c r="BG74" s="81"/>
      <c r="BH74" s="81"/>
      <c r="BI74" s="81"/>
      <c r="BJ74" s="81"/>
      <c r="BK74" s="81"/>
      <c r="BL74" s="81"/>
      <c r="BM74" s="81"/>
      <c r="BN74" s="81"/>
      <c r="BO74" s="81"/>
      <c r="BP74" s="81"/>
      <c r="BQ74" s="81"/>
      <c r="BR74" s="81"/>
      <c r="BS74" s="81"/>
      <c r="BT74" s="81"/>
      <c r="BU74" s="81"/>
      <c r="BV74" s="81"/>
      <c r="BW74" s="81"/>
      <c r="BX74" s="81"/>
      <c r="BY74" s="81"/>
      <c r="BZ74" s="81"/>
      <c r="CA74" s="81"/>
      <c r="CB74" s="81"/>
      <c r="CC74" s="81"/>
      <c r="CD74" s="81"/>
      <c r="CE74" s="81"/>
      <c r="CF74" s="81"/>
      <c r="CG74" s="81"/>
      <c r="CH74" s="81"/>
      <c r="CI74" s="81"/>
    </row>
    <row r="75" spans="1:87" s="82" customFormat="1" ht="13.5" customHeight="1" x14ac:dyDescent="0.2">
      <c r="A75" s="70">
        <v>786</v>
      </c>
      <c r="B75" s="71" t="s">
        <v>74</v>
      </c>
      <c r="C75" s="83" t="s">
        <v>233</v>
      </c>
      <c r="D75" s="73">
        <v>2961.53</v>
      </c>
      <c r="E75" s="74">
        <v>1326313.81</v>
      </c>
      <c r="F75" s="75">
        <v>673.73</v>
      </c>
      <c r="G75" s="76">
        <f t="shared" si="14"/>
        <v>3.2840044602076672E-2</v>
      </c>
      <c r="H75" s="74">
        <v>43578.33</v>
      </c>
      <c r="I75" s="77">
        <f t="shared" si="9"/>
        <v>1370565.87</v>
      </c>
      <c r="J75" s="75">
        <f t="shared" si="10"/>
        <v>462.78979784098084</v>
      </c>
      <c r="K75" s="74">
        <v>548801.11</v>
      </c>
      <c r="L75" s="75">
        <f t="shared" si="11"/>
        <v>185.30999517141476</v>
      </c>
      <c r="M75" s="78">
        <v>0</v>
      </c>
      <c r="N75" s="74">
        <f t="shared" si="12"/>
        <v>821764.76000000013</v>
      </c>
      <c r="O75" s="74">
        <f t="shared" si="13"/>
        <v>277.47980266956608</v>
      </c>
      <c r="P75" s="79"/>
      <c r="Q75" s="80"/>
      <c r="R75" s="80"/>
      <c r="S75" s="80"/>
      <c r="T75" s="80"/>
      <c r="U75" s="80"/>
      <c r="V75" s="80"/>
      <c r="W75" s="80"/>
      <c r="X75" s="80"/>
      <c r="Y75" s="80"/>
      <c r="Z75" s="80"/>
      <c r="AA75" s="80"/>
      <c r="AB75" s="80"/>
      <c r="AC75" s="80"/>
      <c r="AD75" s="80"/>
      <c r="AE75" s="80"/>
      <c r="AF75" s="80"/>
      <c r="AG75" s="80"/>
      <c r="AH75" s="80"/>
      <c r="AI75" s="80"/>
      <c r="AJ75" s="80"/>
      <c r="AK75" s="80"/>
      <c r="AL75" s="80"/>
      <c r="AM75" s="80"/>
      <c r="AN75" s="80"/>
      <c r="AO75" s="80"/>
      <c r="AP75" s="80"/>
      <c r="AQ75" s="81"/>
      <c r="AR75" s="81"/>
      <c r="AS75" s="81"/>
      <c r="AT75" s="81"/>
      <c r="AU75" s="81"/>
      <c r="AV75" s="81"/>
      <c r="AW75" s="81"/>
      <c r="AX75" s="81"/>
      <c r="AY75" s="81"/>
      <c r="AZ75" s="81"/>
      <c r="BA75" s="81"/>
      <c r="BB75" s="81"/>
      <c r="BC75" s="81"/>
      <c r="BD75" s="81"/>
      <c r="BE75" s="81"/>
      <c r="BF75" s="81"/>
      <c r="BG75" s="81"/>
      <c r="BH75" s="81"/>
      <c r="BI75" s="81"/>
      <c r="BJ75" s="81"/>
      <c r="BK75" s="81"/>
      <c r="BL75" s="81"/>
      <c r="BM75" s="81"/>
      <c r="BN75" s="81"/>
      <c r="BO75" s="81"/>
      <c r="BP75" s="81"/>
      <c r="BQ75" s="81"/>
      <c r="BR75" s="81"/>
      <c r="BS75" s="81"/>
      <c r="BT75" s="81"/>
      <c r="BU75" s="81"/>
      <c r="BV75" s="81"/>
      <c r="BW75" s="81"/>
      <c r="BX75" s="81"/>
      <c r="BY75" s="81"/>
      <c r="BZ75" s="81"/>
      <c r="CA75" s="81"/>
      <c r="CB75" s="81"/>
      <c r="CC75" s="81"/>
      <c r="CD75" s="81"/>
      <c r="CE75" s="81"/>
      <c r="CF75" s="81"/>
      <c r="CG75" s="81"/>
      <c r="CH75" s="81"/>
      <c r="CI75" s="81"/>
    </row>
    <row r="76" spans="1:87" s="82" customFormat="1" ht="13.5" customHeight="1" x14ac:dyDescent="0.2">
      <c r="A76" s="70">
        <v>1</v>
      </c>
      <c r="B76" s="71" t="s">
        <v>75</v>
      </c>
      <c r="C76" s="72" t="s">
        <v>228</v>
      </c>
      <c r="D76" s="73">
        <v>38188.050000000003</v>
      </c>
      <c r="E76" s="74">
        <v>6158514.9099999992</v>
      </c>
      <c r="F76" s="75">
        <v>10785.4</v>
      </c>
      <c r="G76" s="76">
        <f t="shared" si="14"/>
        <v>3.1438367441055895E-2</v>
      </c>
      <c r="H76" s="74">
        <v>193952.73</v>
      </c>
      <c r="I76" s="77">
        <f t="shared" si="9"/>
        <v>6363253.04</v>
      </c>
      <c r="J76" s="75">
        <f t="shared" si="10"/>
        <v>166.62943093454626</v>
      </c>
      <c r="K76" s="74">
        <v>1428982.02</v>
      </c>
      <c r="L76" s="75">
        <f t="shared" si="11"/>
        <v>37.419612156158799</v>
      </c>
      <c r="M76" s="78">
        <v>0.25</v>
      </c>
      <c r="N76" s="74">
        <f t="shared" si="12"/>
        <v>4934271.0199999996</v>
      </c>
      <c r="O76" s="74">
        <f t="shared" si="13"/>
        <v>129.20981877838747</v>
      </c>
      <c r="P76" s="79"/>
      <c r="Q76" s="80"/>
      <c r="R76" s="80"/>
      <c r="S76" s="80"/>
      <c r="T76" s="80"/>
      <c r="U76" s="80"/>
      <c r="V76" s="80"/>
      <c r="W76" s="80"/>
      <c r="X76" s="80"/>
      <c r="Y76" s="80"/>
      <c r="Z76" s="80"/>
      <c r="AA76" s="80"/>
      <c r="AB76" s="80"/>
      <c r="AC76" s="80"/>
      <c r="AD76" s="80"/>
      <c r="AE76" s="80"/>
      <c r="AF76" s="80"/>
      <c r="AG76" s="80"/>
      <c r="AH76" s="80"/>
      <c r="AI76" s="80"/>
      <c r="AJ76" s="80"/>
      <c r="AK76" s="80"/>
      <c r="AL76" s="80"/>
      <c r="AM76" s="80"/>
      <c r="AN76" s="80"/>
      <c r="AO76" s="80"/>
      <c r="AP76" s="80"/>
      <c r="AQ76" s="81"/>
      <c r="AR76" s="81"/>
      <c r="AS76" s="81"/>
      <c r="AT76" s="81"/>
      <c r="AU76" s="81"/>
      <c r="AV76" s="81"/>
      <c r="AW76" s="81"/>
      <c r="AX76" s="81"/>
      <c r="AY76" s="81"/>
      <c r="AZ76" s="81"/>
      <c r="BA76" s="81"/>
      <c r="BB76" s="81"/>
      <c r="BC76" s="81"/>
      <c r="BD76" s="81"/>
      <c r="BE76" s="81"/>
      <c r="BF76" s="81"/>
      <c r="BG76" s="81"/>
      <c r="BH76" s="81"/>
      <c r="BI76" s="81"/>
      <c r="BJ76" s="81"/>
      <c r="BK76" s="81"/>
      <c r="BL76" s="81"/>
      <c r="BM76" s="81"/>
      <c r="BN76" s="81"/>
      <c r="BO76" s="81"/>
      <c r="BP76" s="81"/>
      <c r="BQ76" s="81"/>
      <c r="BR76" s="81"/>
      <c r="BS76" s="81"/>
      <c r="BT76" s="81"/>
      <c r="BU76" s="81"/>
      <c r="BV76" s="81"/>
      <c r="BW76" s="81"/>
      <c r="BX76" s="81"/>
      <c r="BY76" s="81"/>
      <c r="BZ76" s="81"/>
      <c r="CA76" s="81"/>
      <c r="CB76" s="81"/>
      <c r="CC76" s="81"/>
      <c r="CD76" s="81"/>
      <c r="CE76" s="81"/>
      <c r="CF76" s="81"/>
      <c r="CG76" s="81"/>
      <c r="CH76" s="81"/>
      <c r="CI76" s="81"/>
    </row>
    <row r="77" spans="1:87" s="82" customFormat="1" ht="13.5" customHeight="1" x14ac:dyDescent="0.2">
      <c r="A77" s="70">
        <v>172</v>
      </c>
      <c r="B77" s="71" t="s">
        <v>76</v>
      </c>
      <c r="C77" s="72" t="s">
        <v>228</v>
      </c>
      <c r="D77" s="73">
        <v>40524.82</v>
      </c>
      <c r="E77" s="74">
        <v>10903884.939999999</v>
      </c>
      <c r="F77" s="75">
        <v>279374.24</v>
      </c>
      <c r="G77" s="76">
        <f t="shared" si="14"/>
        <v>3.5454667876167384E-2</v>
      </c>
      <c r="H77" s="74">
        <v>396498.74</v>
      </c>
      <c r="I77" s="77">
        <f t="shared" si="9"/>
        <v>11579757.92</v>
      </c>
      <c r="J77" s="75">
        <f t="shared" si="10"/>
        <v>285.74483291967738</v>
      </c>
      <c r="K77" s="74">
        <v>5190032.84</v>
      </c>
      <c r="L77" s="75">
        <f t="shared" si="11"/>
        <v>128.07047236730477</v>
      </c>
      <c r="M77" s="78">
        <v>1</v>
      </c>
      <c r="N77" s="74">
        <f t="shared" si="12"/>
        <v>6389725.0800000001</v>
      </c>
      <c r="O77" s="74">
        <f t="shared" si="13"/>
        <v>157.6743605523726</v>
      </c>
      <c r="P77" s="79"/>
      <c r="Q77" s="80"/>
      <c r="R77" s="80"/>
      <c r="S77" s="80"/>
      <c r="T77" s="80"/>
      <c r="U77" s="80"/>
      <c r="V77" s="80"/>
      <c r="W77" s="80"/>
      <c r="X77" s="80"/>
      <c r="Y77" s="80"/>
      <c r="Z77" s="80"/>
      <c r="AA77" s="80"/>
      <c r="AB77" s="80"/>
      <c r="AC77" s="80"/>
      <c r="AD77" s="80"/>
      <c r="AE77" s="80"/>
      <c r="AF77" s="80"/>
      <c r="AG77" s="80"/>
      <c r="AH77" s="80"/>
      <c r="AI77" s="80"/>
      <c r="AJ77" s="80"/>
      <c r="AK77" s="80"/>
      <c r="AL77" s="80"/>
      <c r="AM77" s="80"/>
      <c r="AN77" s="80"/>
      <c r="AO77" s="80"/>
      <c r="AP77" s="80"/>
      <c r="AQ77" s="81"/>
      <c r="AR77" s="81"/>
      <c r="AS77" s="81"/>
      <c r="AT77" s="81"/>
      <c r="AU77" s="81"/>
      <c r="AV77" s="81"/>
      <c r="AW77" s="81"/>
      <c r="AX77" s="81"/>
      <c r="AY77" s="81"/>
      <c r="AZ77" s="81"/>
      <c r="BA77" s="81"/>
      <c r="BB77" s="81"/>
      <c r="BC77" s="81"/>
      <c r="BD77" s="81"/>
      <c r="BE77" s="81"/>
      <c r="BF77" s="81"/>
      <c r="BG77" s="81"/>
      <c r="BH77" s="81"/>
      <c r="BI77" s="81"/>
      <c r="BJ77" s="81"/>
      <c r="BK77" s="81"/>
      <c r="BL77" s="81"/>
      <c r="BM77" s="81"/>
      <c r="BN77" s="81"/>
      <c r="BO77" s="81"/>
      <c r="BP77" s="81"/>
      <c r="BQ77" s="81"/>
      <c r="BR77" s="81"/>
      <c r="BS77" s="81"/>
      <c r="BT77" s="81"/>
      <c r="BU77" s="81"/>
      <c r="BV77" s="81"/>
      <c r="BW77" s="81"/>
      <c r="BX77" s="81"/>
      <c r="BY77" s="81"/>
      <c r="BZ77" s="81"/>
      <c r="CA77" s="81"/>
      <c r="CB77" s="81"/>
      <c r="CC77" s="81"/>
      <c r="CD77" s="81"/>
      <c r="CE77" s="81"/>
      <c r="CF77" s="81"/>
      <c r="CG77" s="81"/>
      <c r="CH77" s="81"/>
      <c r="CI77" s="81"/>
    </row>
    <row r="78" spans="1:87" s="82" customFormat="1" ht="13.5" customHeight="1" x14ac:dyDescent="0.2">
      <c r="A78" s="70">
        <v>157</v>
      </c>
      <c r="B78" s="71" t="s">
        <v>77</v>
      </c>
      <c r="C78" s="72" t="s">
        <v>230</v>
      </c>
      <c r="D78" s="73">
        <v>465.153975</v>
      </c>
      <c r="E78" s="74">
        <v>86618.68</v>
      </c>
      <c r="F78" s="75">
        <v>0</v>
      </c>
      <c r="G78" s="76">
        <f t="shared" si="14"/>
        <v>3.0612334429478725E-2</v>
      </c>
      <c r="H78" s="74">
        <v>2651.6</v>
      </c>
      <c r="I78" s="77">
        <f t="shared" si="9"/>
        <v>89270.28</v>
      </c>
      <c r="J78" s="75">
        <f t="shared" si="10"/>
        <v>191.91554796452078</v>
      </c>
      <c r="K78" s="74">
        <v>255</v>
      </c>
      <c r="L78" s="75">
        <f t="shared" si="11"/>
        <v>0.54820556999432279</v>
      </c>
      <c r="M78" s="78">
        <v>0</v>
      </c>
      <c r="N78" s="74">
        <f t="shared" si="12"/>
        <v>89015.28</v>
      </c>
      <c r="O78" s="74">
        <f t="shared" si="13"/>
        <v>191.36734239452645</v>
      </c>
      <c r="P78" s="79"/>
      <c r="Q78" s="80"/>
      <c r="R78" s="80"/>
      <c r="S78" s="80"/>
      <c r="T78" s="80"/>
      <c r="U78" s="80"/>
      <c r="V78" s="80"/>
      <c r="W78" s="80"/>
      <c r="X78" s="80"/>
      <c r="Y78" s="80"/>
      <c r="Z78" s="80"/>
      <c r="AA78" s="80"/>
      <c r="AB78" s="80"/>
      <c r="AC78" s="80"/>
      <c r="AD78" s="80"/>
      <c r="AE78" s="80"/>
      <c r="AF78" s="80"/>
      <c r="AG78" s="80"/>
      <c r="AH78" s="80"/>
      <c r="AI78" s="80"/>
      <c r="AJ78" s="80"/>
      <c r="AK78" s="80"/>
      <c r="AL78" s="80"/>
      <c r="AM78" s="80"/>
      <c r="AN78" s="80"/>
      <c r="AO78" s="80"/>
      <c r="AP78" s="80"/>
      <c r="AQ78" s="81"/>
      <c r="AR78" s="81"/>
      <c r="AS78" s="81"/>
      <c r="AT78" s="81"/>
      <c r="AU78" s="81"/>
      <c r="AV78" s="81"/>
      <c r="AW78" s="81"/>
      <c r="AX78" s="81"/>
      <c r="AY78" s="81"/>
      <c r="AZ78" s="81"/>
      <c r="BA78" s="81"/>
      <c r="BB78" s="81"/>
      <c r="BC78" s="81"/>
      <c r="BD78" s="81"/>
      <c r="BE78" s="81"/>
      <c r="BF78" s="81"/>
      <c r="BG78" s="81"/>
      <c r="BH78" s="81"/>
      <c r="BI78" s="81"/>
      <c r="BJ78" s="81"/>
      <c r="BK78" s="81"/>
      <c r="BL78" s="81"/>
      <c r="BM78" s="81"/>
      <c r="BN78" s="81"/>
      <c r="BO78" s="81"/>
      <c r="BP78" s="81"/>
      <c r="BQ78" s="81"/>
      <c r="BR78" s="81"/>
      <c r="BS78" s="81"/>
      <c r="BT78" s="81"/>
      <c r="BU78" s="81"/>
      <c r="BV78" s="81"/>
      <c r="BW78" s="81"/>
      <c r="BX78" s="81"/>
      <c r="BY78" s="81"/>
      <c r="BZ78" s="81"/>
      <c r="CA78" s="81"/>
      <c r="CB78" s="81"/>
      <c r="CC78" s="81"/>
      <c r="CD78" s="81"/>
      <c r="CE78" s="81"/>
      <c r="CF78" s="81"/>
      <c r="CG78" s="81"/>
      <c r="CH78" s="81"/>
      <c r="CI78" s="81"/>
    </row>
    <row r="79" spans="1:87" s="82" customFormat="1" ht="13.5" customHeight="1" x14ac:dyDescent="0.2">
      <c r="A79" s="70">
        <v>790</v>
      </c>
      <c r="B79" s="71" t="s">
        <v>208</v>
      </c>
      <c r="C79" s="96" t="s">
        <v>236</v>
      </c>
      <c r="D79" s="73">
        <v>30.319169999999996</v>
      </c>
      <c r="E79" s="74">
        <v>3203</v>
      </c>
      <c r="F79" s="75">
        <v>0</v>
      </c>
      <c r="G79" s="76">
        <f t="shared" si="14"/>
        <v>3.1873243833905718E-2</v>
      </c>
      <c r="H79" s="74">
        <v>102.09</v>
      </c>
      <c r="I79" s="77">
        <f t="shared" si="9"/>
        <v>3305.09</v>
      </c>
      <c r="J79" s="75">
        <f t="shared" si="10"/>
        <v>109.0099102317115</v>
      </c>
      <c r="K79" s="74">
        <v>0</v>
      </c>
      <c r="L79" s="75">
        <f t="shared" si="11"/>
        <v>0</v>
      </c>
      <c r="M79" s="78">
        <v>0</v>
      </c>
      <c r="N79" s="74">
        <f t="shared" si="12"/>
        <v>3305.09</v>
      </c>
      <c r="O79" s="74">
        <f t="shared" si="13"/>
        <v>109.0099102317115</v>
      </c>
      <c r="P79" s="79"/>
      <c r="Q79" s="80"/>
      <c r="R79" s="80"/>
      <c r="S79" s="80"/>
      <c r="T79" s="80"/>
      <c r="U79" s="80"/>
      <c r="V79" s="80"/>
      <c r="W79" s="80"/>
      <c r="X79" s="80"/>
      <c r="Y79" s="80"/>
      <c r="Z79" s="80"/>
      <c r="AA79" s="80"/>
      <c r="AB79" s="80"/>
      <c r="AC79" s="80"/>
      <c r="AD79" s="80"/>
      <c r="AE79" s="80"/>
      <c r="AF79" s="80"/>
      <c r="AG79" s="80"/>
      <c r="AH79" s="80"/>
      <c r="AI79" s="80"/>
      <c r="AJ79" s="80"/>
      <c r="AK79" s="80"/>
      <c r="AL79" s="80"/>
      <c r="AM79" s="80"/>
      <c r="AN79" s="80"/>
      <c r="AO79" s="80"/>
      <c r="AP79" s="80"/>
      <c r="AQ79" s="81"/>
      <c r="AR79" s="81"/>
      <c r="AS79" s="81"/>
      <c r="AT79" s="81"/>
      <c r="AU79" s="81"/>
      <c r="AV79" s="81"/>
      <c r="AW79" s="81"/>
      <c r="AX79" s="81"/>
      <c r="AY79" s="81"/>
      <c r="AZ79" s="81"/>
      <c r="BA79" s="81"/>
      <c r="BB79" s="81"/>
      <c r="BC79" s="81"/>
      <c r="BD79" s="81"/>
      <c r="BE79" s="81"/>
      <c r="BF79" s="81"/>
      <c r="BG79" s="81"/>
      <c r="BH79" s="81"/>
      <c r="BI79" s="81"/>
      <c r="BJ79" s="81"/>
      <c r="BK79" s="81"/>
      <c r="BL79" s="81"/>
      <c r="BM79" s="81"/>
      <c r="BN79" s="81"/>
      <c r="BO79" s="81"/>
      <c r="BP79" s="81"/>
      <c r="BQ79" s="81"/>
      <c r="BR79" s="81"/>
      <c r="BS79" s="81"/>
      <c r="BT79" s="81"/>
      <c r="BU79" s="81"/>
      <c r="BV79" s="81"/>
      <c r="BW79" s="81"/>
      <c r="BX79" s="81"/>
      <c r="BY79" s="81"/>
      <c r="BZ79" s="81"/>
      <c r="CA79" s="81"/>
      <c r="CB79" s="81"/>
      <c r="CC79" s="81"/>
      <c r="CD79" s="81"/>
      <c r="CE79" s="81"/>
      <c r="CF79" s="81"/>
      <c r="CG79" s="81"/>
      <c r="CH79" s="81"/>
      <c r="CI79" s="81"/>
    </row>
    <row r="80" spans="1:87" s="82" customFormat="1" ht="13.5" customHeight="1" x14ac:dyDescent="0.2">
      <c r="A80" s="70">
        <v>550</v>
      </c>
      <c r="B80" s="71" t="s">
        <v>78</v>
      </c>
      <c r="C80" s="83" t="s">
        <v>233</v>
      </c>
      <c r="D80" s="73">
        <v>206.136</v>
      </c>
      <c r="E80" s="74">
        <v>121174</v>
      </c>
      <c r="F80" s="75">
        <v>0</v>
      </c>
      <c r="G80" s="76">
        <f t="shared" si="14"/>
        <v>3.5529238945648411E-2</v>
      </c>
      <c r="H80" s="74">
        <v>4305.22</v>
      </c>
      <c r="I80" s="77">
        <f t="shared" si="9"/>
        <v>125479.22</v>
      </c>
      <c r="J80" s="75">
        <f t="shared" si="10"/>
        <v>608.72055342104238</v>
      </c>
      <c r="K80" s="74">
        <v>0</v>
      </c>
      <c r="L80" s="75">
        <f t="shared" si="11"/>
        <v>0</v>
      </c>
      <c r="M80" s="78">
        <v>0</v>
      </c>
      <c r="N80" s="74">
        <f t="shared" si="12"/>
        <v>125479.22</v>
      </c>
      <c r="O80" s="74">
        <f t="shared" si="13"/>
        <v>608.72055342104238</v>
      </c>
      <c r="P80" s="79"/>
      <c r="Q80" s="80"/>
      <c r="R80" s="80"/>
      <c r="S80" s="80"/>
      <c r="T80" s="80"/>
      <c r="U80" s="80"/>
      <c r="V80" s="80"/>
      <c r="W80" s="80"/>
      <c r="X80" s="80"/>
      <c r="Y80" s="80"/>
      <c r="Z80" s="80"/>
      <c r="AA80" s="80"/>
      <c r="AB80" s="80"/>
      <c r="AC80" s="80"/>
      <c r="AD80" s="80"/>
      <c r="AE80" s="80"/>
      <c r="AF80" s="80"/>
      <c r="AG80" s="80"/>
      <c r="AH80" s="80"/>
      <c r="AI80" s="80"/>
      <c r="AJ80" s="80"/>
      <c r="AK80" s="80"/>
      <c r="AL80" s="80"/>
      <c r="AM80" s="80"/>
      <c r="AN80" s="80"/>
      <c r="AO80" s="80"/>
      <c r="AP80" s="80"/>
      <c r="AQ80" s="81"/>
      <c r="AR80" s="81"/>
      <c r="AS80" s="81"/>
      <c r="AT80" s="81"/>
      <c r="AU80" s="81"/>
      <c r="AV80" s="81"/>
      <c r="AW80" s="81"/>
      <c r="AX80" s="81"/>
      <c r="AY80" s="81"/>
      <c r="AZ80" s="81"/>
      <c r="BA80" s="81"/>
      <c r="BB80" s="81"/>
      <c r="BC80" s="81"/>
      <c r="BD80" s="81"/>
      <c r="BE80" s="81"/>
      <c r="BF80" s="81"/>
      <c r="BG80" s="81"/>
      <c r="BH80" s="81"/>
      <c r="BI80" s="81"/>
      <c r="BJ80" s="81"/>
      <c r="BK80" s="81"/>
      <c r="BL80" s="81"/>
      <c r="BM80" s="81"/>
      <c r="BN80" s="81"/>
      <c r="BO80" s="81"/>
      <c r="BP80" s="81"/>
      <c r="BQ80" s="81"/>
      <c r="BR80" s="81"/>
      <c r="BS80" s="81"/>
      <c r="BT80" s="81"/>
      <c r="BU80" s="81"/>
      <c r="BV80" s="81"/>
      <c r="BW80" s="81"/>
      <c r="BX80" s="81"/>
      <c r="BY80" s="81"/>
      <c r="BZ80" s="81"/>
      <c r="CA80" s="81"/>
      <c r="CB80" s="81"/>
      <c r="CC80" s="81"/>
      <c r="CD80" s="81"/>
      <c r="CE80" s="81"/>
      <c r="CF80" s="81"/>
      <c r="CG80" s="81"/>
      <c r="CH80" s="81"/>
      <c r="CI80" s="81"/>
    </row>
    <row r="81" spans="1:87" s="82" customFormat="1" ht="13.5" customHeight="1" x14ac:dyDescent="0.2">
      <c r="A81" s="70">
        <v>249</v>
      </c>
      <c r="B81" s="71" t="s">
        <v>79</v>
      </c>
      <c r="C81" s="83" t="s">
        <v>233</v>
      </c>
      <c r="D81" s="73">
        <v>1153.4292</v>
      </c>
      <c r="E81" s="74">
        <v>356606.61</v>
      </c>
      <c r="F81" s="75">
        <v>8406.94</v>
      </c>
      <c r="G81" s="76">
        <f t="shared" si="14"/>
        <v>4.6343704226870487E-2</v>
      </c>
      <c r="H81" s="74">
        <v>16916.080000000002</v>
      </c>
      <c r="I81" s="77">
        <f t="shared" si="9"/>
        <v>381929.63</v>
      </c>
      <c r="J81" s="75">
        <f t="shared" si="10"/>
        <v>331.12533478431101</v>
      </c>
      <c r="K81" s="74">
        <v>0</v>
      </c>
      <c r="L81" s="75">
        <f t="shared" si="11"/>
        <v>0</v>
      </c>
      <c r="M81" s="78">
        <v>0</v>
      </c>
      <c r="N81" s="74">
        <f t="shared" si="12"/>
        <v>381929.63</v>
      </c>
      <c r="O81" s="74">
        <f t="shared" si="13"/>
        <v>331.12533478431101</v>
      </c>
      <c r="P81" s="79"/>
      <c r="Q81" s="80"/>
      <c r="R81" s="80"/>
      <c r="S81" s="80"/>
      <c r="T81" s="80"/>
      <c r="U81" s="80"/>
      <c r="V81" s="80"/>
      <c r="W81" s="80"/>
      <c r="X81" s="80"/>
      <c r="Y81" s="80"/>
      <c r="Z81" s="80"/>
      <c r="AA81" s="80"/>
      <c r="AB81" s="80"/>
      <c r="AC81" s="80"/>
      <c r="AD81" s="80"/>
      <c r="AE81" s="80"/>
      <c r="AF81" s="80"/>
      <c r="AG81" s="80"/>
      <c r="AH81" s="80"/>
      <c r="AI81" s="80"/>
      <c r="AJ81" s="80"/>
      <c r="AK81" s="80"/>
      <c r="AL81" s="80"/>
      <c r="AM81" s="80"/>
      <c r="AN81" s="80"/>
      <c r="AO81" s="80"/>
      <c r="AP81" s="80"/>
      <c r="AQ81" s="81"/>
      <c r="AR81" s="81"/>
      <c r="AS81" s="81"/>
      <c r="AT81" s="81"/>
      <c r="AU81" s="81"/>
      <c r="AV81" s="81"/>
      <c r="AW81" s="81"/>
      <c r="AX81" s="81"/>
      <c r="AY81" s="81"/>
      <c r="AZ81" s="81"/>
      <c r="BA81" s="81"/>
      <c r="BB81" s="81"/>
      <c r="BC81" s="81"/>
      <c r="BD81" s="81"/>
      <c r="BE81" s="81"/>
      <c r="BF81" s="81"/>
      <c r="BG81" s="81"/>
      <c r="BH81" s="81"/>
      <c r="BI81" s="81"/>
      <c r="BJ81" s="81"/>
      <c r="BK81" s="81"/>
      <c r="BL81" s="81"/>
      <c r="BM81" s="81"/>
      <c r="BN81" s="81"/>
      <c r="BO81" s="81"/>
      <c r="BP81" s="81"/>
      <c r="BQ81" s="81"/>
      <c r="BR81" s="81"/>
      <c r="BS81" s="81"/>
      <c r="BT81" s="81"/>
      <c r="BU81" s="81"/>
      <c r="BV81" s="81"/>
      <c r="BW81" s="81"/>
      <c r="BX81" s="81"/>
      <c r="BY81" s="81"/>
      <c r="BZ81" s="81"/>
      <c r="CA81" s="81"/>
      <c r="CB81" s="81"/>
      <c r="CC81" s="81"/>
      <c r="CD81" s="81"/>
      <c r="CE81" s="81"/>
      <c r="CF81" s="81"/>
      <c r="CG81" s="81"/>
      <c r="CH81" s="81"/>
      <c r="CI81" s="81"/>
    </row>
    <row r="82" spans="1:87" s="82" customFormat="1" ht="13.5" customHeight="1" x14ac:dyDescent="0.2">
      <c r="A82" s="70">
        <v>794</v>
      </c>
      <c r="B82" s="71" t="s">
        <v>224</v>
      </c>
      <c r="C82" s="83" t="s">
        <v>235</v>
      </c>
      <c r="D82" s="73">
        <v>13.295771999999999</v>
      </c>
      <c r="E82" s="74">
        <v>19232.740000000002</v>
      </c>
      <c r="F82" s="75">
        <v>0</v>
      </c>
      <c r="G82" s="76">
        <f t="shared" si="14"/>
        <v>3.0415323037695095E-2</v>
      </c>
      <c r="H82" s="74">
        <v>584.97</v>
      </c>
      <c r="I82" s="77">
        <f t="shared" si="9"/>
        <v>19817.710000000003</v>
      </c>
      <c r="J82" s="75">
        <f t="shared" si="10"/>
        <v>1490.5272142151657</v>
      </c>
      <c r="K82" s="74">
        <v>0</v>
      </c>
      <c r="L82" s="75">
        <f t="shared" si="11"/>
        <v>0</v>
      </c>
      <c r="M82" s="78">
        <v>0.01</v>
      </c>
      <c r="N82" s="74">
        <f t="shared" si="12"/>
        <v>19817.710000000003</v>
      </c>
      <c r="O82" s="74">
        <f t="shared" si="13"/>
        <v>1490.5272142151657</v>
      </c>
      <c r="P82" s="79"/>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BB82" s="81"/>
      <c r="BC82" s="81"/>
      <c r="BD82" s="81"/>
      <c r="BE82" s="81"/>
      <c r="BF82" s="81"/>
      <c r="BG82" s="81"/>
      <c r="BH82" s="81"/>
      <c r="BI82" s="81"/>
      <c r="BJ82" s="81"/>
      <c r="BK82" s="81"/>
      <c r="BL82" s="81"/>
      <c r="BM82" s="81"/>
      <c r="BN82" s="81"/>
      <c r="BO82" s="81"/>
      <c r="BP82" s="81"/>
      <c r="BQ82" s="81"/>
      <c r="BR82" s="81"/>
      <c r="BS82" s="81"/>
      <c r="BT82" s="81"/>
      <c r="BU82" s="81"/>
      <c r="BV82" s="81"/>
      <c r="BW82" s="81"/>
      <c r="BX82" s="81"/>
      <c r="BY82" s="81"/>
      <c r="BZ82" s="81"/>
      <c r="CA82" s="81"/>
      <c r="CB82" s="81"/>
      <c r="CC82" s="81"/>
      <c r="CD82" s="81"/>
      <c r="CE82" s="81"/>
      <c r="CF82" s="81"/>
      <c r="CG82" s="81"/>
      <c r="CH82" s="81"/>
      <c r="CI82" s="81"/>
    </row>
    <row r="83" spans="1:87" s="82" customFormat="1" ht="13.5" customHeight="1" x14ac:dyDescent="0.2">
      <c r="A83" s="70">
        <v>369</v>
      </c>
      <c r="B83" s="84" t="s">
        <v>80</v>
      </c>
      <c r="C83" s="83" t="s">
        <v>233</v>
      </c>
      <c r="D83" s="73">
        <v>408.06</v>
      </c>
      <c r="E83" s="74">
        <v>105099.45</v>
      </c>
      <c r="F83" s="75">
        <v>0</v>
      </c>
      <c r="G83" s="76">
        <f t="shared" si="14"/>
        <v>3.1244787674911716E-2</v>
      </c>
      <c r="H83" s="74">
        <v>3283.81</v>
      </c>
      <c r="I83" s="77">
        <f t="shared" si="9"/>
        <v>108383.26</v>
      </c>
      <c r="J83" s="75">
        <f t="shared" si="10"/>
        <v>265.60618536489733</v>
      </c>
      <c r="K83" s="74">
        <v>34571.64</v>
      </c>
      <c r="L83" s="75">
        <f t="shared" si="11"/>
        <v>84.721952654021464</v>
      </c>
      <c r="M83" s="78">
        <v>0</v>
      </c>
      <c r="N83" s="74">
        <f t="shared" si="12"/>
        <v>73811.62</v>
      </c>
      <c r="O83" s="74">
        <f t="shared" si="13"/>
        <v>180.88423271087584</v>
      </c>
      <c r="P83" s="79"/>
      <c r="Q83" s="80"/>
      <c r="R83" s="80"/>
      <c r="S83" s="80"/>
      <c r="T83" s="80"/>
      <c r="U83" s="80"/>
      <c r="V83" s="80"/>
      <c r="W83" s="80"/>
      <c r="X83" s="80"/>
      <c r="Y83" s="80"/>
      <c r="Z83" s="80"/>
      <c r="AA83" s="80"/>
      <c r="AB83" s="80"/>
      <c r="AC83" s="80"/>
      <c r="AD83" s="80"/>
      <c r="AE83" s="80"/>
      <c r="AF83" s="80"/>
      <c r="AG83" s="80"/>
      <c r="AH83" s="80"/>
      <c r="AI83" s="80"/>
      <c r="AJ83" s="80"/>
      <c r="AK83" s="80"/>
      <c r="AL83" s="80"/>
      <c r="AM83" s="80"/>
      <c r="AN83" s="80"/>
      <c r="AO83" s="80"/>
      <c r="AP83" s="80"/>
      <c r="BB83" s="81"/>
      <c r="BC83" s="81"/>
      <c r="BD83" s="81"/>
      <c r="BE83" s="81"/>
      <c r="BF83" s="81"/>
      <c r="BG83" s="81"/>
      <c r="BH83" s="81"/>
      <c r="BI83" s="81"/>
      <c r="BJ83" s="81"/>
      <c r="BK83" s="81"/>
      <c r="BL83" s="81"/>
      <c r="BM83" s="81"/>
      <c r="BN83" s="81"/>
      <c r="BO83" s="81"/>
      <c r="BP83" s="81"/>
      <c r="BQ83" s="81"/>
      <c r="BR83" s="81"/>
      <c r="BS83" s="81"/>
      <c r="BT83" s="81"/>
      <c r="BU83" s="81"/>
      <c r="BV83" s="81"/>
      <c r="BW83" s="81"/>
      <c r="BX83" s="81"/>
      <c r="BY83" s="81"/>
      <c r="BZ83" s="81"/>
      <c r="CA83" s="81"/>
      <c r="CB83" s="81"/>
      <c r="CC83" s="81"/>
      <c r="CD83" s="81"/>
      <c r="CE83" s="81"/>
      <c r="CF83" s="81"/>
      <c r="CG83" s="81"/>
      <c r="CH83" s="81"/>
      <c r="CI83" s="81"/>
    </row>
    <row r="84" spans="1:87" s="82" customFormat="1" ht="13.5" customHeight="1" x14ac:dyDescent="0.2">
      <c r="A84" s="70">
        <v>796</v>
      </c>
      <c r="B84" s="71" t="s">
        <v>81</v>
      </c>
      <c r="C84" s="83" t="s">
        <v>236</v>
      </c>
      <c r="D84" s="73">
        <v>12.797610000000001</v>
      </c>
      <c r="E84" s="74">
        <v>6516.05</v>
      </c>
      <c r="F84" s="75">
        <v>0</v>
      </c>
      <c r="G84" s="76">
        <f t="shared" si="14"/>
        <v>3.4100413594125273E-2</v>
      </c>
      <c r="H84" s="74">
        <v>222.2</v>
      </c>
      <c r="I84" s="77">
        <f t="shared" si="9"/>
        <v>6738.25</v>
      </c>
      <c r="J84" s="75">
        <f t="shared" si="10"/>
        <v>526.52409317052161</v>
      </c>
      <c r="K84" s="74">
        <v>0</v>
      </c>
      <c r="L84" s="75">
        <f t="shared" si="11"/>
        <v>0</v>
      </c>
      <c r="M84" s="78">
        <v>0</v>
      </c>
      <c r="N84" s="74">
        <f t="shared" si="12"/>
        <v>6738.25</v>
      </c>
      <c r="O84" s="74">
        <f t="shared" si="13"/>
        <v>526.52409317052161</v>
      </c>
      <c r="P84" s="79"/>
      <c r="Q84" s="80"/>
      <c r="R84" s="80"/>
      <c r="S84" s="80"/>
      <c r="T84" s="80"/>
      <c r="U84" s="80"/>
      <c r="V84" s="80"/>
      <c r="W84" s="80"/>
      <c r="X84" s="80"/>
      <c r="Y84" s="80"/>
      <c r="Z84" s="80"/>
      <c r="AA84" s="80"/>
      <c r="AB84" s="80"/>
      <c r="AC84" s="80"/>
      <c r="AD84" s="80"/>
      <c r="AE84" s="80"/>
      <c r="AF84" s="80"/>
      <c r="AG84" s="80"/>
      <c r="AH84" s="80"/>
      <c r="AI84" s="80"/>
      <c r="AJ84" s="80"/>
      <c r="AK84" s="80"/>
      <c r="AL84" s="80"/>
      <c r="AM84" s="80"/>
      <c r="AN84" s="80"/>
      <c r="AO84" s="80"/>
      <c r="AP84" s="80"/>
      <c r="BB84" s="81"/>
      <c r="BC84" s="81"/>
      <c r="BD84" s="81"/>
      <c r="BE84" s="81"/>
      <c r="BF84" s="81"/>
      <c r="BG84" s="81"/>
      <c r="BH84" s="81"/>
      <c r="BI84" s="81"/>
      <c r="BJ84" s="81"/>
      <c r="BK84" s="81"/>
      <c r="BL84" s="81"/>
      <c r="BM84" s="81"/>
      <c r="BN84" s="81"/>
      <c r="BO84" s="81"/>
      <c r="BP84" s="81"/>
      <c r="BQ84" s="81"/>
      <c r="BR84" s="81"/>
      <c r="BS84" s="81"/>
      <c r="BT84" s="81"/>
      <c r="BU84" s="81"/>
      <c r="BV84" s="81"/>
      <c r="BW84" s="81"/>
      <c r="BX84" s="81"/>
      <c r="BY84" s="81"/>
      <c r="BZ84" s="81"/>
      <c r="CA84" s="81"/>
      <c r="CB84" s="81"/>
      <c r="CC84" s="81"/>
      <c r="CD84" s="81"/>
      <c r="CE84" s="81"/>
      <c r="CF84" s="81"/>
      <c r="CG84" s="81"/>
      <c r="CH84" s="81"/>
      <c r="CI84" s="81"/>
    </row>
    <row r="85" spans="1:87" s="82" customFormat="1" ht="13.5" customHeight="1" x14ac:dyDescent="0.2">
      <c r="A85" s="70">
        <v>551</v>
      </c>
      <c r="B85" s="71" t="s">
        <v>82</v>
      </c>
      <c r="C85" s="83" t="s">
        <v>233</v>
      </c>
      <c r="D85" s="73">
        <v>183.19626</v>
      </c>
      <c r="E85" s="74">
        <v>64869.03</v>
      </c>
      <c r="F85" s="75">
        <v>69.540000000000006</v>
      </c>
      <c r="G85" s="76">
        <f t="shared" si="14"/>
        <v>3.3046924193125903E-2</v>
      </c>
      <c r="H85" s="74">
        <v>2146.02</v>
      </c>
      <c r="I85" s="77">
        <f t="shared" si="9"/>
        <v>67084.59</v>
      </c>
      <c r="J85" s="75">
        <f t="shared" si="10"/>
        <v>366.18973553281052</v>
      </c>
      <c r="K85" s="74">
        <v>973.82</v>
      </c>
      <c r="L85" s="75">
        <f t="shared" si="11"/>
        <v>5.3157198733205586</v>
      </c>
      <c r="M85" s="78">
        <v>0</v>
      </c>
      <c r="N85" s="74">
        <f t="shared" si="12"/>
        <v>66110.76999999999</v>
      </c>
      <c r="O85" s="74">
        <f t="shared" si="13"/>
        <v>360.87401565948994</v>
      </c>
      <c r="P85" s="79"/>
      <c r="Q85" s="80"/>
      <c r="R85" s="80"/>
      <c r="S85" s="80"/>
      <c r="T85" s="80"/>
      <c r="U85" s="80"/>
      <c r="V85" s="80"/>
      <c r="W85" s="80"/>
      <c r="X85" s="80"/>
      <c r="Y85" s="80"/>
      <c r="Z85" s="80"/>
      <c r="AA85" s="80"/>
      <c r="AB85" s="80"/>
      <c r="AC85" s="80"/>
      <c r="AD85" s="80"/>
      <c r="AE85" s="80"/>
      <c r="AF85" s="80"/>
      <c r="AG85" s="80"/>
      <c r="AH85" s="80"/>
      <c r="AI85" s="80"/>
      <c r="AJ85" s="80"/>
      <c r="AK85" s="80"/>
      <c r="AL85" s="80"/>
      <c r="AM85" s="80"/>
      <c r="AN85" s="80"/>
      <c r="AO85" s="80"/>
      <c r="AP85" s="80"/>
      <c r="BB85" s="81"/>
      <c r="BC85" s="81"/>
      <c r="BD85" s="81"/>
      <c r="BE85" s="81"/>
      <c r="BF85" s="81"/>
      <c r="BG85" s="81"/>
      <c r="BH85" s="81"/>
      <c r="BI85" s="81"/>
      <c r="BJ85" s="81"/>
      <c r="BK85" s="81"/>
      <c r="BL85" s="81"/>
      <c r="BM85" s="81"/>
      <c r="BN85" s="81"/>
      <c r="BO85" s="81"/>
      <c r="BP85" s="81"/>
      <c r="BQ85" s="81"/>
      <c r="BR85" s="81"/>
      <c r="BS85" s="81"/>
      <c r="BT85" s="81"/>
      <c r="BU85" s="81"/>
      <c r="BV85" s="81"/>
      <c r="BW85" s="81"/>
      <c r="BX85" s="81"/>
      <c r="BY85" s="81"/>
      <c r="BZ85" s="81"/>
      <c r="CA85" s="81"/>
      <c r="CB85" s="81"/>
      <c r="CC85" s="81"/>
      <c r="CD85" s="81"/>
      <c r="CE85" s="81"/>
      <c r="CF85" s="81"/>
      <c r="CG85" s="81"/>
      <c r="CH85" s="81"/>
      <c r="CI85" s="81"/>
    </row>
    <row r="86" spans="1:87" s="82" customFormat="1" ht="13.5" customHeight="1" x14ac:dyDescent="0.2">
      <c r="A86" s="70">
        <v>128</v>
      </c>
      <c r="B86" s="71" t="s">
        <v>83</v>
      </c>
      <c r="C86" s="83" t="s">
        <v>233</v>
      </c>
      <c r="D86" s="73">
        <v>173.20577399999999</v>
      </c>
      <c r="E86" s="74">
        <v>65195.77</v>
      </c>
      <c r="F86" s="75">
        <v>0</v>
      </c>
      <c r="G86" s="76">
        <f t="shared" si="14"/>
        <v>3.8036056633735597E-2</v>
      </c>
      <c r="H86" s="74">
        <v>2479.79</v>
      </c>
      <c r="I86" s="77">
        <f t="shared" si="9"/>
        <v>67675.56</v>
      </c>
      <c r="J86" s="75">
        <f t="shared" si="10"/>
        <v>390.72346398798459</v>
      </c>
      <c r="K86" s="74">
        <v>5449</v>
      </c>
      <c r="L86" s="75">
        <f t="shared" si="11"/>
        <v>31.459690252589386</v>
      </c>
      <c r="M86" s="78">
        <v>1</v>
      </c>
      <c r="N86" s="74">
        <f t="shared" si="12"/>
        <v>62226.559999999998</v>
      </c>
      <c r="O86" s="74">
        <f t="shared" si="13"/>
        <v>359.2637737353952</v>
      </c>
      <c r="P86" s="79"/>
      <c r="Q86" s="80"/>
      <c r="R86" s="80"/>
      <c r="S86" s="80"/>
      <c r="T86" s="80"/>
      <c r="U86" s="80"/>
      <c r="V86" s="80"/>
      <c r="W86" s="80"/>
      <c r="X86" s="80"/>
      <c r="Y86" s="80"/>
      <c r="Z86" s="80"/>
      <c r="AA86" s="80"/>
      <c r="AB86" s="80"/>
      <c r="AC86" s="80"/>
      <c r="AD86" s="80"/>
      <c r="AE86" s="80"/>
      <c r="AF86" s="80"/>
      <c r="AG86" s="80"/>
      <c r="AH86" s="80"/>
      <c r="AI86" s="80"/>
      <c r="AJ86" s="80"/>
      <c r="AK86" s="80"/>
      <c r="AL86" s="80"/>
      <c r="AM86" s="80"/>
      <c r="AN86" s="80"/>
      <c r="AO86" s="80"/>
      <c r="AP86" s="80"/>
      <c r="BB86" s="81"/>
      <c r="BC86" s="81"/>
      <c r="BD86" s="81"/>
      <c r="BE86" s="81"/>
      <c r="BF86" s="81"/>
      <c r="BG86" s="81"/>
      <c r="BH86" s="81"/>
      <c r="BI86" s="81"/>
      <c r="BJ86" s="81"/>
      <c r="BK86" s="81"/>
      <c r="BL86" s="81"/>
      <c r="BM86" s="81"/>
      <c r="BN86" s="81"/>
      <c r="BO86" s="81"/>
      <c r="BP86" s="81"/>
      <c r="BQ86" s="81"/>
      <c r="BR86" s="81"/>
      <c r="BS86" s="81"/>
      <c r="BT86" s="81"/>
      <c r="BU86" s="81"/>
      <c r="BV86" s="81"/>
      <c r="BW86" s="81"/>
      <c r="BX86" s="81"/>
      <c r="BY86" s="81"/>
      <c r="BZ86" s="81"/>
      <c r="CA86" s="81"/>
      <c r="CB86" s="81"/>
      <c r="CC86" s="81"/>
      <c r="CD86" s="81"/>
      <c r="CE86" s="81"/>
      <c r="CF86" s="81"/>
      <c r="CG86" s="81"/>
      <c r="CH86" s="81"/>
      <c r="CI86" s="81"/>
    </row>
    <row r="87" spans="1:87" s="82" customFormat="1" ht="13.5" customHeight="1" x14ac:dyDescent="0.2">
      <c r="A87" s="70">
        <v>607</v>
      </c>
      <c r="B87" s="71" t="s">
        <v>84</v>
      </c>
      <c r="C87" s="83" t="s">
        <v>236</v>
      </c>
      <c r="D87" s="73">
        <v>9.3534210000000009</v>
      </c>
      <c r="E87" s="74">
        <v>3137</v>
      </c>
      <c r="F87" s="75">
        <v>0</v>
      </c>
      <c r="G87" s="76">
        <f t="shared" si="14"/>
        <v>3.2868983104877271E-2</v>
      </c>
      <c r="H87" s="74">
        <v>103.11</v>
      </c>
      <c r="I87" s="77">
        <f t="shared" si="9"/>
        <v>3240.11</v>
      </c>
      <c r="J87" s="75">
        <f t="shared" si="10"/>
        <v>346.40908390630551</v>
      </c>
      <c r="K87" s="74">
        <v>0</v>
      </c>
      <c r="L87" s="75">
        <f t="shared" si="11"/>
        <v>0</v>
      </c>
      <c r="M87" s="78">
        <v>0</v>
      </c>
      <c r="N87" s="74">
        <f t="shared" si="12"/>
        <v>3240.11</v>
      </c>
      <c r="O87" s="74">
        <f t="shared" si="13"/>
        <v>346.40908390630551</v>
      </c>
      <c r="P87" s="79"/>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BB87" s="81"/>
      <c r="BC87" s="81"/>
      <c r="BD87" s="81"/>
      <c r="BE87" s="81"/>
      <c r="BF87" s="81"/>
      <c r="BG87" s="81"/>
      <c r="BH87" s="81"/>
      <c r="BI87" s="81"/>
      <c r="BJ87" s="81"/>
      <c r="BK87" s="81"/>
      <c r="BL87" s="81"/>
      <c r="BM87" s="81"/>
      <c r="BN87" s="81"/>
      <c r="BO87" s="81"/>
      <c r="BP87" s="81"/>
      <c r="BQ87" s="81"/>
      <c r="BR87" s="81"/>
      <c r="BS87" s="81"/>
      <c r="BT87" s="81"/>
      <c r="BU87" s="81"/>
      <c r="BV87" s="81"/>
      <c r="BW87" s="81"/>
      <c r="BX87" s="81"/>
      <c r="BY87" s="81"/>
      <c r="BZ87" s="81"/>
      <c r="CA87" s="81"/>
      <c r="CB87" s="81"/>
      <c r="CC87" s="81"/>
      <c r="CD87" s="81"/>
      <c r="CE87" s="81"/>
      <c r="CF87" s="81"/>
      <c r="CG87" s="81"/>
      <c r="CH87" s="81"/>
      <c r="CI87" s="81"/>
    </row>
    <row r="88" spans="1:87" s="82" customFormat="1" ht="13.5" customHeight="1" x14ac:dyDescent="0.2">
      <c r="A88" s="70">
        <v>533</v>
      </c>
      <c r="B88" s="71" t="s">
        <v>85</v>
      </c>
      <c r="C88" s="83" t="s">
        <v>233</v>
      </c>
      <c r="D88" s="73">
        <v>84.859983</v>
      </c>
      <c r="E88" s="74">
        <v>20161.759999999998</v>
      </c>
      <c r="F88" s="75">
        <v>0</v>
      </c>
      <c r="G88" s="76">
        <f t="shared" si="14"/>
        <v>3.7524997817650847E-2</v>
      </c>
      <c r="H88" s="74">
        <v>756.57</v>
      </c>
      <c r="I88" s="77">
        <f t="shared" si="9"/>
        <v>20918.329999999998</v>
      </c>
      <c r="J88" s="75">
        <f t="shared" si="10"/>
        <v>246.50405598125087</v>
      </c>
      <c r="K88" s="74">
        <v>494</v>
      </c>
      <c r="L88" s="75">
        <f t="shared" si="11"/>
        <v>5.8213539825950704</v>
      </c>
      <c r="M88" s="78">
        <v>0</v>
      </c>
      <c r="N88" s="74">
        <f t="shared" si="12"/>
        <v>20424.329999999998</v>
      </c>
      <c r="O88" s="74">
        <f t="shared" si="13"/>
        <v>240.6827019986558</v>
      </c>
      <c r="P88" s="79"/>
      <c r="Q88" s="80"/>
      <c r="R88" s="80"/>
      <c r="S88" s="80"/>
      <c r="T88" s="80"/>
      <c r="U88" s="80"/>
      <c r="V88" s="80"/>
      <c r="W88" s="80"/>
      <c r="X88" s="80"/>
      <c r="Y88" s="80"/>
      <c r="Z88" s="80"/>
      <c r="AA88" s="80"/>
      <c r="AB88" s="80"/>
      <c r="AC88" s="80"/>
      <c r="AD88" s="80"/>
      <c r="AE88" s="80"/>
      <c r="AF88" s="80"/>
      <c r="AG88" s="80"/>
      <c r="AH88" s="80"/>
      <c r="AI88" s="80"/>
      <c r="AJ88" s="80"/>
      <c r="AK88" s="80"/>
      <c r="AL88" s="80"/>
      <c r="AM88" s="80"/>
      <c r="AN88" s="80"/>
      <c r="AO88" s="80"/>
      <c r="AP88" s="80"/>
      <c r="BB88" s="81"/>
      <c r="BC88" s="81"/>
      <c r="BD88" s="81"/>
      <c r="BE88" s="81"/>
      <c r="BF88" s="81"/>
      <c r="BG88" s="81"/>
      <c r="BH88" s="81"/>
      <c r="BI88" s="81"/>
      <c r="BJ88" s="81"/>
      <c r="BK88" s="81"/>
      <c r="BL88" s="81"/>
      <c r="BM88" s="81"/>
      <c r="BN88" s="81"/>
      <c r="BO88" s="81"/>
      <c r="BP88" s="81"/>
      <c r="BQ88" s="81"/>
      <c r="BR88" s="81"/>
      <c r="BS88" s="81"/>
      <c r="BT88" s="81"/>
      <c r="BU88" s="81"/>
      <c r="BV88" s="81"/>
      <c r="BW88" s="81"/>
      <c r="BX88" s="81"/>
      <c r="BY88" s="81"/>
      <c r="BZ88" s="81"/>
      <c r="CA88" s="81"/>
      <c r="CB88" s="81"/>
      <c r="CC88" s="81"/>
      <c r="CD88" s="81"/>
      <c r="CE88" s="81"/>
      <c r="CF88" s="81"/>
      <c r="CG88" s="81"/>
      <c r="CH88" s="81"/>
      <c r="CI88" s="81"/>
    </row>
    <row r="89" spans="1:87" s="82" customFormat="1" ht="13.5" customHeight="1" x14ac:dyDescent="0.2">
      <c r="A89" s="70">
        <v>801</v>
      </c>
      <c r="B89" s="71" t="s">
        <v>86</v>
      </c>
      <c r="C89" s="83" t="s">
        <v>236</v>
      </c>
      <c r="D89" s="73">
        <v>123.569667</v>
      </c>
      <c r="E89" s="74">
        <v>21795</v>
      </c>
      <c r="F89" s="75">
        <v>0</v>
      </c>
      <c r="G89" s="76">
        <f t="shared" si="14"/>
        <v>0.05</v>
      </c>
      <c r="H89" s="74">
        <v>1089.75</v>
      </c>
      <c r="I89" s="77">
        <f t="shared" si="9"/>
        <v>22884.75</v>
      </c>
      <c r="J89" s="75">
        <f t="shared" si="10"/>
        <v>185.19714874686844</v>
      </c>
      <c r="K89" s="74">
        <v>0</v>
      </c>
      <c r="L89" s="75">
        <f t="shared" si="11"/>
        <v>0</v>
      </c>
      <c r="M89" s="78">
        <v>0</v>
      </c>
      <c r="N89" s="74">
        <f t="shared" si="12"/>
        <v>22884.75</v>
      </c>
      <c r="O89" s="74">
        <f t="shared" si="13"/>
        <v>185.19714874686844</v>
      </c>
      <c r="P89" s="79"/>
      <c r="Q89" s="80"/>
      <c r="R89" s="80"/>
      <c r="S89" s="80"/>
      <c r="T89" s="80"/>
      <c r="U89" s="80"/>
      <c r="V89" s="80"/>
      <c r="W89" s="80"/>
      <c r="X89" s="80"/>
      <c r="Y89" s="80"/>
      <c r="Z89" s="80"/>
      <c r="AA89" s="80"/>
      <c r="AB89" s="80"/>
      <c r="AC89" s="80"/>
      <c r="AD89" s="80"/>
      <c r="AE89" s="80"/>
      <c r="AF89" s="80"/>
      <c r="AG89" s="80"/>
      <c r="AH89" s="80"/>
      <c r="AI89" s="80"/>
      <c r="AJ89" s="80"/>
      <c r="AK89" s="80"/>
      <c r="AL89" s="80"/>
      <c r="AM89" s="80"/>
      <c r="AN89" s="80"/>
      <c r="AO89" s="80"/>
      <c r="AP89" s="80"/>
      <c r="BB89" s="81"/>
      <c r="BC89" s="81"/>
      <c r="BD89" s="81"/>
      <c r="BE89" s="81"/>
      <c r="BF89" s="81"/>
      <c r="BG89" s="81"/>
      <c r="BH89" s="81"/>
      <c r="BI89" s="81"/>
      <c r="BJ89" s="81"/>
      <c r="BK89" s="81"/>
      <c r="BL89" s="81"/>
      <c r="BM89" s="81"/>
      <c r="BN89" s="81"/>
      <c r="BO89" s="81"/>
      <c r="BP89" s="81"/>
      <c r="BQ89" s="81"/>
      <c r="BR89" s="81"/>
      <c r="BS89" s="81"/>
      <c r="BT89" s="81"/>
      <c r="BU89" s="81"/>
      <c r="BV89" s="81"/>
      <c r="BW89" s="81"/>
      <c r="BX89" s="81"/>
      <c r="BY89" s="81"/>
      <c r="BZ89" s="81"/>
      <c r="CA89" s="81"/>
      <c r="CB89" s="81"/>
      <c r="CC89" s="81"/>
      <c r="CD89" s="81"/>
      <c r="CE89" s="81"/>
      <c r="CF89" s="81"/>
      <c r="CG89" s="81"/>
      <c r="CH89" s="81"/>
      <c r="CI89" s="81"/>
    </row>
    <row r="90" spans="1:87" s="82" customFormat="1" ht="13.5" customHeight="1" x14ac:dyDescent="0.2">
      <c r="A90" s="70">
        <v>807</v>
      </c>
      <c r="B90" s="71" t="s">
        <v>87</v>
      </c>
      <c r="C90" s="83" t="s">
        <v>236</v>
      </c>
      <c r="D90" s="73">
        <v>113.624199</v>
      </c>
      <c r="E90" s="74">
        <v>7535</v>
      </c>
      <c r="F90" s="75">
        <v>0</v>
      </c>
      <c r="G90" s="76">
        <f t="shared" si="14"/>
        <v>3.1990710019907102E-2</v>
      </c>
      <c r="H90" s="74">
        <v>241.05</v>
      </c>
      <c r="I90" s="77">
        <f t="shared" si="9"/>
        <v>7776.05</v>
      </c>
      <c r="J90" s="75">
        <f t="shared" si="10"/>
        <v>68.436566052272013</v>
      </c>
      <c r="K90" s="74">
        <v>0</v>
      </c>
      <c r="L90" s="75">
        <f t="shared" si="11"/>
        <v>0</v>
      </c>
      <c r="M90" s="78">
        <v>0</v>
      </c>
      <c r="N90" s="74">
        <f t="shared" si="12"/>
        <v>7776.05</v>
      </c>
      <c r="O90" s="74">
        <f t="shared" si="13"/>
        <v>68.436566052272013</v>
      </c>
      <c r="P90" s="79"/>
      <c r="Q90" s="80"/>
      <c r="R90" s="80"/>
      <c r="S90" s="80"/>
      <c r="T90" s="80"/>
      <c r="U90" s="80"/>
      <c r="V90" s="80"/>
      <c r="W90" s="80"/>
      <c r="X90" s="80"/>
      <c r="Y90" s="80"/>
      <c r="Z90" s="80"/>
      <c r="AA90" s="80"/>
      <c r="AB90" s="80"/>
      <c r="AC90" s="80"/>
      <c r="AD90" s="80"/>
      <c r="AE90" s="80"/>
      <c r="AF90" s="80"/>
      <c r="AG90" s="80"/>
      <c r="AH90" s="80"/>
      <c r="AI90" s="80"/>
      <c r="AJ90" s="80"/>
      <c r="AK90" s="80"/>
      <c r="AL90" s="80"/>
      <c r="AM90" s="80"/>
      <c r="AN90" s="80"/>
      <c r="AO90" s="80"/>
      <c r="AP90" s="80"/>
      <c r="BB90" s="81"/>
      <c r="BC90" s="81"/>
      <c r="BD90" s="81"/>
      <c r="BE90" s="81"/>
      <c r="BF90" s="81"/>
      <c r="BG90" s="81"/>
      <c r="BH90" s="81"/>
      <c r="BI90" s="81"/>
      <c r="BJ90" s="81"/>
      <c r="BK90" s="81"/>
      <c r="BL90" s="81"/>
      <c r="BM90" s="81"/>
      <c r="BN90" s="81"/>
      <c r="BO90" s="81"/>
      <c r="BP90" s="81"/>
      <c r="BQ90" s="81"/>
      <c r="BR90" s="81"/>
      <c r="BS90" s="81"/>
      <c r="BT90" s="81"/>
      <c r="BU90" s="81"/>
      <c r="BV90" s="81"/>
      <c r="BW90" s="81"/>
      <c r="BX90" s="81"/>
      <c r="BY90" s="81"/>
      <c r="BZ90" s="81"/>
      <c r="CA90" s="81"/>
      <c r="CB90" s="81"/>
      <c r="CC90" s="81"/>
      <c r="CD90" s="81"/>
      <c r="CE90" s="81"/>
      <c r="CF90" s="81"/>
      <c r="CG90" s="81"/>
      <c r="CH90" s="81"/>
      <c r="CI90" s="81"/>
    </row>
    <row r="91" spans="1:87" s="82" customFormat="1" ht="13.5" customHeight="1" x14ac:dyDescent="0.2">
      <c r="A91" s="70">
        <v>601</v>
      </c>
      <c r="B91" s="71" t="s">
        <v>88</v>
      </c>
      <c r="C91" s="72" t="s">
        <v>231</v>
      </c>
      <c r="D91" s="73">
        <v>6933.57</v>
      </c>
      <c r="E91" s="74">
        <v>2492151.5499999998</v>
      </c>
      <c r="F91" s="75">
        <v>12679.59</v>
      </c>
      <c r="G91" s="76">
        <f t="shared" si="14"/>
        <v>3.1628327648465758E-2</v>
      </c>
      <c r="H91" s="74">
        <v>79223.62</v>
      </c>
      <c r="I91" s="77">
        <f t="shared" si="9"/>
        <v>2584054.7599999998</v>
      </c>
      <c r="J91" s="75">
        <f t="shared" si="10"/>
        <v>372.68748422529808</v>
      </c>
      <c r="K91" s="74">
        <v>296706.67</v>
      </c>
      <c r="L91" s="75">
        <f t="shared" si="11"/>
        <v>42.792770535236535</v>
      </c>
      <c r="M91" s="78">
        <v>0</v>
      </c>
      <c r="N91" s="74">
        <f t="shared" si="12"/>
        <v>2287348.09</v>
      </c>
      <c r="O91" s="74">
        <f t="shared" si="13"/>
        <v>329.89471369006151</v>
      </c>
      <c r="P91" s="79"/>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BB91" s="81"/>
      <c r="BC91" s="81"/>
      <c r="BD91" s="81"/>
      <c r="BE91" s="81"/>
      <c r="BF91" s="81"/>
      <c r="BG91" s="81"/>
      <c r="BH91" s="81"/>
      <c r="BI91" s="81"/>
      <c r="BJ91" s="81"/>
      <c r="BK91" s="81"/>
      <c r="BL91" s="81"/>
      <c r="BM91" s="81"/>
      <c r="BN91" s="81"/>
      <c r="BO91" s="81"/>
      <c r="BP91" s="81"/>
      <c r="BQ91" s="81"/>
      <c r="BR91" s="81"/>
      <c r="BS91" s="81"/>
      <c r="BT91" s="81"/>
      <c r="BU91" s="81"/>
      <c r="BV91" s="81"/>
      <c r="BW91" s="81"/>
      <c r="BX91" s="81"/>
      <c r="BY91" s="81"/>
      <c r="BZ91" s="81"/>
      <c r="CA91" s="81"/>
      <c r="CB91" s="81"/>
      <c r="CC91" s="81"/>
      <c r="CD91" s="81"/>
      <c r="CE91" s="81"/>
      <c r="CF91" s="81"/>
      <c r="CG91" s="81"/>
      <c r="CH91" s="81"/>
      <c r="CI91" s="81"/>
    </row>
    <row r="92" spans="1:87" s="82" customFormat="1" ht="13.5" customHeight="1" x14ac:dyDescent="0.2">
      <c r="A92" s="70">
        <v>810</v>
      </c>
      <c r="B92" s="71" t="s">
        <v>209</v>
      </c>
      <c r="C92" s="96" t="s">
        <v>236</v>
      </c>
      <c r="D92" s="73">
        <v>119.66</v>
      </c>
      <c r="E92" s="74">
        <v>68450.64</v>
      </c>
      <c r="F92" s="75">
        <v>555.35</v>
      </c>
      <c r="G92" s="76">
        <f t="shared" si="14"/>
        <v>5.0000007245747796E-2</v>
      </c>
      <c r="H92" s="74">
        <v>3450.3</v>
      </c>
      <c r="I92" s="77">
        <f t="shared" si="9"/>
        <v>72456.290000000008</v>
      </c>
      <c r="J92" s="75">
        <f t="shared" si="10"/>
        <v>605.51805114491071</v>
      </c>
      <c r="K92" s="74">
        <v>2898.25</v>
      </c>
      <c r="L92" s="75">
        <f t="shared" si="11"/>
        <v>24.22070867457797</v>
      </c>
      <c r="M92" s="78">
        <v>0</v>
      </c>
      <c r="N92" s="74">
        <f t="shared" si="12"/>
        <v>69558.040000000008</v>
      </c>
      <c r="O92" s="74">
        <f t="shared" si="13"/>
        <v>581.29734247033264</v>
      </c>
      <c r="P92" s="79"/>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BB92" s="81"/>
      <c r="BC92" s="81"/>
      <c r="BD92" s="81"/>
      <c r="BE92" s="81"/>
      <c r="BF92" s="81"/>
      <c r="BG92" s="81"/>
      <c r="BH92" s="81"/>
      <c r="BI92" s="81"/>
      <c r="BJ92" s="81"/>
      <c r="BK92" s="81"/>
      <c r="BL92" s="81"/>
      <c r="BM92" s="81"/>
      <c r="BN92" s="81"/>
      <c r="BO92" s="81"/>
      <c r="BP92" s="81"/>
      <c r="BQ92" s="81"/>
      <c r="BR92" s="81"/>
      <c r="BS92" s="81"/>
      <c r="BT92" s="81"/>
      <c r="BU92" s="81"/>
      <c r="BV92" s="81"/>
      <c r="BW92" s="81"/>
      <c r="BX92" s="81"/>
      <c r="BY92" s="81"/>
      <c r="BZ92" s="81"/>
      <c r="CA92" s="81"/>
      <c r="CB92" s="81"/>
      <c r="CC92" s="81"/>
      <c r="CD92" s="81"/>
      <c r="CE92" s="81"/>
      <c r="CF92" s="81"/>
      <c r="CG92" s="81"/>
      <c r="CH92" s="81"/>
      <c r="CI92" s="81"/>
    </row>
    <row r="93" spans="1:87" s="82" customFormat="1" ht="13.5" customHeight="1" x14ac:dyDescent="0.2">
      <c r="A93" s="70">
        <v>811</v>
      </c>
      <c r="B93" s="71" t="s">
        <v>89</v>
      </c>
      <c r="C93" s="83" t="s">
        <v>235</v>
      </c>
      <c r="D93" s="73">
        <v>1025.43</v>
      </c>
      <c r="E93" s="74">
        <v>303937.99</v>
      </c>
      <c r="F93" s="75">
        <v>17647.240000000002</v>
      </c>
      <c r="G93" s="76">
        <f t="shared" si="14"/>
        <v>4.999999533560668E-2</v>
      </c>
      <c r="H93" s="74">
        <v>16079.26</v>
      </c>
      <c r="I93" s="77">
        <f t="shared" si="9"/>
        <v>337664.49</v>
      </c>
      <c r="J93" s="75">
        <f t="shared" si="10"/>
        <v>329.29062929697784</v>
      </c>
      <c r="K93" s="74">
        <v>36191.18</v>
      </c>
      <c r="L93" s="75">
        <f t="shared" si="11"/>
        <v>35.293662170991681</v>
      </c>
      <c r="M93" s="78">
        <v>0</v>
      </c>
      <c r="N93" s="74">
        <f t="shared" si="12"/>
        <v>301473.31</v>
      </c>
      <c r="O93" s="74">
        <f t="shared" si="13"/>
        <v>293.99696712598615</v>
      </c>
      <c r="P93" s="79"/>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80"/>
      <c r="BB93" s="81"/>
      <c r="BC93" s="81"/>
      <c r="BD93" s="81"/>
      <c r="BE93" s="81"/>
      <c r="BF93" s="81"/>
      <c r="BG93" s="81"/>
      <c r="BH93" s="81"/>
      <c r="BI93" s="81"/>
      <c r="BJ93" s="81"/>
      <c r="BK93" s="81"/>
      <c r="BL93" s="81"/>
      <c r="BM93" s="81"/>
      <c r="BN93" s="81"/>
      <c r="BO93" s="81"/>
      <c r="BP93" s="81"/>
      <c r="BQ93" s="81"/>
      <c r="BR93" s="81"/>
      <c r="BS93" s="81"/>
      <c r="BT93" s="81"/>
      <c r="BU93" s="81"/>
      <c r="BV93" s="81"/>
      <c r="BW93" s="81"/>
      <c r="BX93" s="81"/>
      <c r="BY93" s="81"/>
      <c r="BZ93" s="81"/>
      <c r="CA93" s="81"/>
      <c r="CB93" s="81"/>
      <c r="CC93" s="81"/>
      <c r="CD93" s="81"/>
      <c r="CE93" s="81"/>
      <c r="CF93" s="81"/>
      <c r="CG93" s="81"/>
      <c r="CH93" s="81"/>
      <c r="CI93" s="81"/>
    </row>
    <row r="94" spans="1:87" s="82" customFormat="1" ht="13.5" customHeight="1" x14ac:dyDescent="0.2">
      <c r="A94" s="70">
        <v>605</v>
      </c>
      <c r="B94" s="71" t="s">
        <v>90</v>
      </c>
      <c r="C94" s="83" t="s">
        <v>236</v>
      </c>
      <c r="D94" s="73">
        <v>9.3534210000000009</v>
      </c>
      <c r="E94" s="74">
        <v>3083</v>
      </c>
      <c r="F94" s="75">
        <v>0</v>
      </c>
      <c r="G94" s="76">
        <f t="shared" si="14"/>
        <v>3.3081414206941287E-2</v>
      </c>
      <c r="H94" s="74">
        <v>101.99</v>
      </c>
      <c r="I94" s="77">
        <f t="shared" si="9"/>
        <v>3184.99</v>
      </c>
      <c r="J94" s="75">
        <f t="shared" si="10"/>
        <v>340.51605289658187</v>
      </c>
      <c r="K94" s="74">
        <v>0</v>
      </c>
      <c r="L94" s="75">
        <f t="shared" si="11"/>
        <v>0</v>
      </c>
      <c r="M94" s="78">
        <v>0</v>
      </c>
      <c r="N94" s="74">
        <f t="shared" si="12"/>
        <v>3184.99</v>
      </c>
      <c r="O94" s="74">
        <f t="shared" si="13"/>
        <v>340.51605289658187</v>
      </c>
      <c r="P94" s="79"/>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80"/>
      <c r="BB94" s="81"/>
      <c r="BC94" s="81"/>
      <c r="BD94" s="81"/>
      <c r="BE94" s="81"/>
      <c r="BF94" s="81"/>
      <c r="BG94" s="81"/>
      <c r="BH94" s="81"/>
      <c r="BI94" s="81"/>
      <c r="BJ94" s="81"/>
      <c r="BK94" s="81"/>
      <c r="BL94" s="81"/>
      <c r="BM94" s="81"/>
      <c r="BN94" s="81"/>
      <c r="BO94" s="81"/>
      <c r="BP94" s="81"/>
      <c r="BQ94" s="81"/>
      <c r="BR94" s="81"/>
      <c r="BS94" s="81"/>
      <c r="BT94" s="81"/>
      <c r="BU94" s="81"/>
      <c r="BV94" s="81"/>
      <c r="BW94" s="81"/>
      <c r="BX94" s="81"/>
      <c r="BY94" s="81"/>
      <c r="BZ94" s="81"/>
      <c r="CA94" s="81"/>
      <c r="CB94" s="81"/>
      <c r="CC94" s="81"/>
      <c r="CD94" s="81"/>
      <c r="CE94" s="81"/>
      <c r="CF94" s="81"/>
      <c r="CG94" s="81"/>
      <c r="CH94" s="81"/>
      <c r="CI94" s="81"/>
    </row>
    <row r="95" spans="1:87" s="82" customFormat="1" ht="13.5" customHeight="1" x14ac:dyDescent="0.2">
      <c r="A95" s="70">
        <v>552</v>
      </c>
      <c r="B95" s="71" t="s">
        <v>91</v>
      </c>
      <c r="C95" s="83" t="s">
        <v>233</v>
      </c>
      <c r="D95" s="73">
        <v>163.71</v>
      </c>
      <c r="E95" s="74">
        <v>49286.400000000001</v>
      </c>
      <c r="F95" s="75">
        <v>188.14</v>
      </c>
      <c r="G95" s="76">
        <f t="shared" si="14"/>
        <v>4.7190130519657182E-2</v>
      </c>
      <c r="H95" s="74">
        <v>2334.71</v>
      </c>
      <c r="I95" s="77">
        <f t="shared" si="9"/>
        <v>51809.25</v>
      </c>
      <c r="J95" s="75">
        <f t="shared" si="10"/>
        <v>316.46967198094188</v>
      </c>
      <c r="K95" s="74">
        <v>1764.31</v>
      </c>
      <c r="L95" s="75">
        <f t="shared" si="11"/>
        <v>10.77704477429601</v>
      </c>
      <c r="M95" s="78">
        <v>0</v>
      </c>
      <c r="N95" s="74">
        <f t="shared" si="12"/>
        <v>50044.94</v>
      </c>
      <c r="O95" s="74">
        <f t="shared" si="13"/>
        <v>305.69262720664591</v>
      </c>
      <c r="P95" s="79"/>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80"/>
      <c r="BB95" s="81"/>
      <c r="BC95" s="81"/>
      <c r="BD95" s="81"/>
      <c r="BE95" s="81"/>
      <c r="BF95" s="81"/>
      <c r="BG95" s="81"/>
      <c r="BH95" s="81"/>
      <c r="BI95" s="81"/>
      <c r="BJ95" s="81"/>
      <c r="BK95" s="81"/>
      <c r="BL95" s="81"/>
      <c r="BM95" s="81"/>
      <c r="BN95" s="81"/>
      <c r="BO95" s="81"/>
      <c r="BP95" s="81"/>
      <c r="BQ95" s="81"/>
      <c r="BR95" s="81"/>
      <c r="BS95" s="81"/>
      <c r="BT95" s="81"/>
      <c r="BU95" s="81"/>
      <c r="BV95" s="81"/>
      <c r="BW95" s="81"/>
      <c r="BX95" s="81"/>
      <c r="BY95" s="81"/>
      <c r="BZ95" s="81"/>
      <c r="CA95" s="81"/>
      <c r="CB95" s="81"/>
      <c r="CC95" s="81"/>
      <c r="CD95" s="81"/>
      <c r="CE95" s="81"/>
      <c r="CF95" s="81"/>
      <c r="CG95" s="81"/>
      <c r="CH95" s="81"/>
      <c r="CI95" s="81"/>
    </row>
    <row r="96" spans="1:87" s="82" customFormat="1" ht="13.5" customHeight="1" x14ac:dyDescent="0.2">
      <c r="A96" s="70">
        <v>812</v>
      </c>
      <c r="B96" s="71" t="s">
        <v>210</v>
      </c>
      <c r="C96" s="96" t="s">
        <v>236</v>
      </c>
      <c r="D96" s="73">
        <v>3.42</v>
      </c>
      <c r="E96" s="74">
        <v>32079.75</v>
      </c>
      <c r="F96" s="75">
        <v>0</v>
      </c>
      <c r="G96" s="76">
        <f t="shared" si="14"/>
        <v>3.3122452637567308E-2</v>
      </c>
      <c r="H96" s="74">
        <v>1062.56</v>
      </c>
      <c r="I96" s="77">
        <f t="shared" si="9"/>
        <v>33142.31</v>
      </c>
      <c r="J96" s="75">
        <f t="shared" si="10"/>
        <v>9690.7339181286552</v>
      </c>
      <c r="K96" s="74">
        <v>562.95000000000005</v>
      </c>
      <c r="L96" s="75">
        <f t="shared" si="11"/>
        <v>164.60526315789474</v>
      </c>
      <c r="M96" s="78">
        <v>0</v>
      </c>
      <c r="N96" s="74">
        <f t="shared" si="12"/>
        <v>32579.359999999997</v>
      </c>
      <c r="O96" s="74">
        <f t="shared" si="13"/>
        <v>9526.1286549707602</v>
      </c>
      <c r="P96" s="79"/>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BB96" s="81"/>
      <c r="BC96" s="81"/>
      <c r="BD96" s="81"/>
      <c r="BE96" s="81"/>
      <c r="BF96" s="81"/>
      <c r="BG96" s="81"/>
      <c r="BH96" s="81"/>
      <c r="BI96" s="81"/>
      <c r="BJ96" s="81"/>
      <c r="BK96" s="81"/>
      <c r="BL96" s="81"/>
      <c r="BM96" s="81"/>
      <c r="BN96" s="81"/>
      <c r="BO96" s="81"/>
      <c r="BP96" s="81"/>
      <c r="BQ96" s="81"/>
      <c r="BR96" s="81"/>
      <c r="BS96" s="81"/>
      <c r="BT96" s="81"/>
      <c r="BU96" s="81"/>
      <c r="BV96" s="81"/>
      <c r="BW96" s="81"/>
      <c r="BX96" s="81"/>
      <c r="BY96" s="81"/>
      <c r="BZ96" s="81"/>
      <c r="CA96" s="81"/>
      <c r="CB96" s="81"/>
      <c r="CC96" s="81"/>
      <c r="CD96" s="81"/>
      <c r="CE96" s="81"/>
      <c r="CF96" s="81"/>
      <c r="CG96" s="81"/>
      <c r="CH96" s="81"/>
      <c r="CI96" s="81"/>
    </row>
    <row r="97" spans="1:87" s="82" customFormat="1" ht="13.5" customHeight="1" x14ac:dyDescent="0.2">
      <c r="A97" s="70">
        <v>324</v>
      </c>
      <c r="B97" s="71" t="s">
        <v>92</v>
      </c>
      <c r="C97" s="72" t="s">
        <v>231</v>
      </c>
      <c r="D97" s="73">
        <v>9486.3799999999992</v>
      </c>
      <c r="E97" s="74">
        <v>3190505.36</v>
      </c>
      <c r="F97" s="75">
        <v>89211.12</v>
      </c>
      <c r="G97" s="76">
        <f t="shared" si="14"/>
        <v>4.1018774281367153E-2</v>
      </c>
      <c r="H97" s="74">
        <v>134529.95000000001</v>
      </c>
      <c r="I97" s="77">
        <f t="shared" si="9"/>
        <v>3414246.43</v>
      </c>
      <c r="J97" s="75">
        <f t="shared" si="10"/>
        <v>359.91035885132163</v>
      </c>
      <c r="K97" s="74">
        <v>1452863.74</v>
      </c>
      <c r="L97" s="75">
        <f t="shared" si="11"/>
        <v>153.15259772431634</v>
      </c>
      <c r="M97" s="78">
        <v>1</v>
      </c>
      <c r="N97" s="74">
        <f t="shared" si="12"/>
        <v>1961382.6900000002</v>
      </c>
      <c r="O97" s="74">
        <f t="shared" si="13"/>
        <v>206.75776112700527</v>
      </c>
      <c r="P97" s="79"/>
      <c r="Q97" s="80"/>
      <c r="R97" s="80"/>
      <c r="S97" s="80"/>
      <c r="T97" s="80"/>
      <c r="U97" s="80"/>
      <c r="V97" s="80"/>
      <c r="W97" s="80"/>
      <c r="X97" s="80"/>
      <c r="Y97" s="80"/>
      <c r="Z97" s="80"/>
      <c r="AA97" s="80"/>
      <c r="AB97" s="80"/>
      <c r="AC97" s="80"/>
      <c r="AD97" s="80"/>
      <c r="AE97" s="80"/>
      <c r="AF97" s="80"/>
      <c r="AG97" s="80"/>
      <c r="AH97" s="80"/>
      <c r="AI97" s="80"/>
      <c r="AJ97" s="80"/>
      <c r="AK97" s="80"/>
      <c r="AL97" s="80"/>
      <c r="AM97" s="80"/>
      <c r="AN97" s="80"/>
      <c r="AO97" s="80"/>
      <c r="AP97" s="80"/>
      <c r="AQ97" s="89"/>
      <c r="AR97" s="89"/>
      <c r="AS97" s="89"/>
      <c r="AT97" s="89"/>
      <c r="AU97" s="89"/>
      <c r="AV97" s="89"/>
      <c r="AW97" s="89"/>
      <c r="AX97" s="89"/>
      <c r="AY97" s="89"/>
      <c r="AZ97" s="89"/>
      <c r="BA97" s="89"/>
      <c r="BB97" s="81"/>
      <c r="BC97" s="81"/>
      <c r="BD97" s="81"/>
      <c r="BE97" s="81"/>
      <c r="BF97" s="81"/>
      <c r="BG97" s="81"/>
      <c r="BH97" s="81"/>
      <c r="BI97" s="81"/>
      <c r="BJ97" s="81"/>
      <c r="BK97" s="81"/>
      <c r="BL97" s="81"/>
      <c r="BM97" s="81"/>
      <c r="BN97" s="81"/>
      <c r="BO97" s="81"/>
      <c r="BP97" s="81"/>
      <c r="BQ97" s="81"/>
      <c r="BR97" s="81"/>
      <c r="BS97" s="81"/>
      <c r="BT97" s="81"/>
      <c r="BU97" s="81"/>
      <c r="BV97" s="81"/>
      <c r="BW97" s="81"/>
      <c r="BX97" s="81"/>
      <c r="BY97" s="81"/>
      <c r="BZ97" s="81"/>
      <c r="CA97" s="81"/>
      <c r="CB97" s="81"/>
      <c r="CC97" s="81"/>
      <c r="CD97" s="81"/>
      <c r="CE97" s="81"/>
      <c r="CF97" s="81"/>
      <c r="CG97" s="81"/>
      <c r="CH97" s="81"/>
      <c r="CI97" s="81"/>
    </row>
    <row r="98" spans="1:87" s="82" customFormat="1" ht="13.5" customHeight="1" x14ac:dyDescent="0.2">
      <c r="A98" s="70">
        <v>414</v>
      </c>
      <c r="B98" s="71" t="s">
        <v>93</v>
      </c>
      <c r="C98" s="83" t="s">
        <v>235</v>
      </c>
      <c r="D98" s="73">
        <v>287.99339399999997</v>
      </c>
      <c r="E98" s="74">
        <v>133690.23999999999</v>
      </c>
      <c r="F98" s="75">
        <v>0</v>
      </c>
      <c r="G98" s="76">
        <f t="shared" si="14"/>
        <v>3.138321840098425E-2</v>
      </c>
      <c r="H98" s="74">
        <v>4195.63</v>
      </c>
      <c r="I98" s="77">
        <f t="shared" si="9"/>
        <v>137885.87</v>
      </c>
      <c r="J98" s="75">
        <f t="shared" ref="J98:J129" si="15">I98/D98</f>
        <v>478.78136399198104</v>
      </c>
      <c r="K98" s="74">
        <v>593.38</v>
      </c>
      <c r="L98" s="75">
        <f t="shared" ref="L98:L129" si="16">K98/D98</f>
        <v>2.0603944825206653</v>
      </c>
      <c r="M98" s="78">
        <v>0</v>
      </c>
      <c r="N98" s="74">
        <f t="shared" si="12"/>
        <v>137292.49</v>
      </c>
      <c r="O98" s="74">
        <f t="shared" ref="O98:O129" si="17">N98/D98</f>
        <v>476.72096950946036</v>
      </c>
      <c r="P98" s="79"/>
      <c r="Q98" s="80"/>
      <c r="R98" s="80"/>
      <c r="S98" s="80"/>
      <c r="T98" s="80"/>
      <c r="U98" s="80"/>
      <c r="V98" s="80"/>
      <c r="W98" s="80"/>
      <c r="X98" s="80"/>
      <c r="Y98" s="80"/>
      <c r="Z98" s="80"/>
      <c r="AA98" s="80"/>
      <c r="AB98" s="80"/>
      <c r="AC98" s="80"/>
      <c r="AD98" s="80"/>
      <c r="AE98" s="80"/>
      <c r="AF98" s="80"/>
      <c r="AG98" s="80"/>
      <c r="AH98" s="80"/>
      <c r="AI98" s="80"/>
      <c r="AJ98" s="80"/>
      <c r="AK98" s="80"/>
      <c r="AL98" s="80"/>
      <c r="AM98" s="80"/>
      <c r="AN98" s="80"/>
      <c r="AO98" s="80"/>
      <c r="AP98" s="80"/>
      <c r="AQ98" s="89"/>
      <c r="AR98" s="89"/>
      <c r="AS98" s="89"/>
      <c r="AT98" s="89"/>
      <c r="AU98" s="89"/>
      <c r="AV98" s="89"/>
      <c r="AW98" s="89"/>
      <c r="AX98" s="89"/>
      <c r="AY98" s="89"/>
      <c r="AZ98" s="89"/>
      <c r="BA98" s="89"/>
      <c r="BB98" s="81"/>
      <c r="BC98" s="81"/>
      <c r="BD98" s="81"/>
      <c r="BE98" s="81"/>
      <c r="BF98" s="81"/>
      <c r="BG98" s="81"/>
      <c r="BH98" s="81"/>
      <c r="BI98" s="81"/>
      <c r="BJ98" s="81"/>
      <c r="BK98" s="81"/>
      <c r="BL98" s="81"/>
      <c r="BM98" s="81"/>
      <c r="BN98" s="81"/>
      <c r="BO98" s="81"/>
      <c r="BP98" s="81"/>
      <c r="BQ98" s="81"/>
      <c r="BR98" s="81"/>
      <c r="BS98" s="81"/>
      <c r="BT98" s="81"/>
      <c r="BU98" s="81"/>
      <c r="BV98" s="81"/>
      <c r="BW98" s="81"/>
      <c r="BX98" s="81"/>
      <c r="BY98" s="81"/>
      <c r="BZ98" s="81"/>
      <c r="CA98" s="81"/>
      <c r="CB98" s="81"/>
      <c r="CC98" s="81"/>
      <c r="CD98" s="81"/>
      <c r="CE98" s="81"/>
      <c r="CF98" s="81"/>
      <c r="CG98" s="81"/>
      <c r="CH98" s="81"/>
      <c r="CI98" s="81"/>
    </row>
    <row r="99" spans="1:87" s="82" customFormat="1" ht="13.5" customHeight="1" x14ac:dyDescent="0.2">
      <c r="A99" s="90">
        <v>516</v>
      </c>
      <c r="B99" s="91" t="s">
        <v>94</v>
      </c>
      <c r="C99" s="83" t="s">
        <v>233</v>
      </c>
      <c r="D99" s="73">
        <v>279.56</v>
      </c>
      <c r="E99" s="74">
        <v>135870.24</v>
      </c>
      <c r="F99" s="75">
        <v>0</v>
      </c>
      <c r="G99" s="76">
        <f t="shared" si="14"/>
        <v>4.5197093933152688E-2</v>
      </c>
      <c r="H99" s="74">
        <v>6140.94</v>
      </c>
      <c r="I99" s="77">
        <f t="shared" si="9"/>
        <v>142011.18</v>
      </c>
      <c r="J99" s="75">
        <f t="shared" si="15"/>
        <v>507.98104163685787</v>
      </c>
      <c r="K99" s="74">
        <v>11837.73</v>
      </c>
      <c r="L99" s="75">
        <f t="shared" si="16"/>
        <v>42.344147946773496</v>
      </c>
      <c r="M99" s="78">
        <v>0</v>
      </c>
      <c r="N99" s="74">
        <f t="shared" si="12"/>
        <v>130173.45</v>
      </c>
      <c r="O99" s="74">
        <f t="shared" si="17"/>
        <v>465.63689369008438</v>
      </c>
      <c r="P99" s="79"/>
      <c r="Q99" s="80"/>
      <c r="R99" s="80"/>
      <c r="S99" s="80"/>
      <c r="T99" s="80"/>
      <c r="U99" s="80"/>
      <c r="V99" s="80"/>
      <c r="W99" s="80"/>
      <c r="X99" s="80"/>
      <c r="Y99" s="80"/>
      <c r="Z99" s="80"/>
      <c r="AA99" s="80"/>
      <c r="AB99" s="80"/>
      <c r="AC99" s="80"/>
      <c r="AD99" s="80"/>
      <c r="AE99" s="80"/>
      <c r="AF99" s="80"/>
      <c r="AG99" s="80"/>
      <c r="AH99" s="80"/>
      <c r="AI99" s="80"/>
      <c r="AJ99" s="80"/>
      <c r="AK99" s="80"/>
      <c r="AL99" s="80"/>
      <c r="AM99" s="80"/>
      <c r="AN99" s="80"/>
      <c r="AO99" s="80"/>
      <c r="AP99" s="80"/>
      <c r="AQ99" s="89"/>
      <c r="AR99" s="89"/>
      <c r="AS99" s="89"/>
      <c r="AT99" s="89"/>
      <c r="AU99" s="89"/>
      <c r="AV99" s="89"/>
      <c r="AW99" s="89"/>
      <c r="AX99" s="89"/>
      <c r="AY99" s="89"/>
      <c r="AZ99" s="89"/>
      <c r="BA99" s="89"/>
      <c r="BB99" s="81"/>
      <c r="BC99" s="81"/>
      <c r="BD99" s="81"/>
      <c r="BE99" s="81"/>
      <c r="BF99" s="81"/>
      <c r="BG99" s="81"/>
      <c r="BH99" s="81"/>
      <c r="BI99" s="81"/>
      <c r="BJ99" s="81"/>
      <c r="BK99" s="81"/>
      <c r="BL99" s="81"/>
      <c r="BM99" s="81"/>
      <c r="BN99" s="81"/>
      <c r="BO99" s="81"/>
      <c r="BP99" s="81"/>
      <c r="BQ99" s="81"/>
      <c r="BR99" s="81"/>
      <c r="BS99" s="81"/>
      <c r="BT99" s="81"/>
      <c r="BU99" s="81"/>
      <c r="BV99" s="81"/>
      <c r="BW99" s="81"/>
      <c r="BX99" s="81"/>
      <c r="BY99" s="81"/>
      <c r="BZ99" s="81"/>
      <c r="CA99" s="81"/>
      <c r="CB99" s="81"/>
      <c r="CC99" s="81"/>
      <c r="CD99" s="81"/>
      <c r="CE99" s="81"/>
      <c r="CF99" s="81"/>
      <c r="CG99" s="81"/>
      <c r="CH99" s="81"/>
      <c r="CI99" s="81"/>
    </row>
    <row r="100" spans="1:87" s="82" customFormat="1" ht="13.5" customHeight="1" x14ac:dyDescent="0.2">
      <c r="A100" s="70">
        <v>736</v>
      </c>
      <c r="B100" s="71" t="s">
        <v>95</v>
      </c>
      <c r="C100" s="83" t="s">
        <v>233</v>
      </c>
      <c r="D100" s="73">
        <v>204.08544000000001</v>
      </c>
      <c r="E100" s="74">
        <v>51417.68</v>
      </c>
      <c r="F100" s="75">
        <v>0</v>
      </c>
      <c r="G100" s="76">
        <f t="shared" si="14"/>
        <v>3.0128352737813145E-2</v>
      </c>
      <c r="H100" s="74">
        <v>1549.13</v>
      </c>
      <c r="I100" s="77">
        <f t="shared" si="9"/>
        <v>52966.81</v>
      </c>
      <c r="J100" s="75">
        <f t="shared" si="15"/>
        <v>259.53252716117328</v>
      </c>
      <c r="K100" s="74">
        <v>0</v>
      </c>
      <c r="L100" s="75">
        <f t="shared" si="16"/>
        <v>0</v>
      </c>
      <c r="M100" s="78">
        <v>0</v>
      </c>
      <c r="N100" s="74">
        <f t="shared" si="12"/>
        <v>52966.81</v>
      </c>
      <c r="O100" s="74">
        <f t="shared" si="17"/>
        <v>259.53252716117328</v>
      </c>
      <c r="P100" s="79"/>
      <c r="Q100" s="80"/>
      <c r="R100" s="80"/>
      <c r="S100" s="80"/>
      <c r="T100" s="80"/>
      <c r="U100" s="80"/>
      <c r="V100" s="80"/>
      <c r="W100" s="80"/>
      <c r="X100" s="80"/>
      <c r="Y100" s="80"/>
      <c r="Z100" s="80"/>
      <c r="AA100" s="80"/>
      <c r="AB100" s="80"/>
      <c r="AC100" s="80"/>
      <c r="AD100" s="80"/>
      <c r="AE100" s="80"/>
      <c r="AF100" s="80"/>
      <c r="AG100" s="80"/>
      <c r="AH100" s="80"/>
      <c r="AI100" s="80"/>
      <c r="AJ100" s="80"/>
      <c r="AK100" s="80"/>
      <c r="AL100" s="80"/>
      <c r="AM100" s="80"/>
      <c r="AN100" s="80"/>
      <c r="AO100" s="80"/>
      <c r="AP100" s="80"/>
      <c r="AQ100" s="89"/>
      <c r="AR100" s="89"/>
      <c r="AS100" s="89"/>
      <c r="AT100" s="89"/>
      <c r="AU100" s="89"/>
      <c r="AV100" s="89"/>
      <c r="AW100" s="89"/>
      <c r="AX100" s="89"/>
      <c r="AY100" s="89"/>
      <c r="AZ100" s="89"/>
      <c r="BA100" s="89"/>
      <c r="BB100" s="81"/>
      <c r="BC100" s="81"/>
      <c r="BD100" s="81"/>
      <c r="BE100" s="81"/>
      <c r="BF100" s="81"/>
      <c r="BG100" s="81"/>
      <c r="BH100" s="81"/>
      <c r="BI100" s="81"/>
      <c r="BJ100" s="81"/>
      <c r="BK100" s="81"/>
      <c r="BL100" s="81"/>
      <c r="BM100" s="81"/>
      <c r="BN100" s="81"/>
      <c r="BO100" s="81"/>
      <c r="BP100" s="81"/>
      <c r="BQ100" s="81"/>
      <c r="BR100" s="81"/>
      <c r="BS100" s="81"/>
      <c r="BT100" s="81"/>
      <c r="BU100" s="81"/>
      <c r="BV100" s="81"/>
      <c r="BW100" s="81"/>
      <c r="BX100" s="81"/>
      <c r="BY100" s="81"/>
      <c r="BZ100" s="81"/>
      <c r="CA100" s="81"/>
      <c r="CB100" s="81"/>
      <c r="CC100" s="81"/>
      <c r="CD100" s="81"/>
      <c r="CE100" s="81"/>
      <c r="CF100" s="81"/>
      <c r="CG100" s="81"/>
      <c r="CH100" s="81"/>
      <c r="CI100" s="81"/>
    </row>
    <row r="101" spans="1:87" s="82" customFormat="1" ht="13.5" customHeight="1" x14ac:dyDescent="0.2">
      <c r="A101" s="70">
        <v>204</v>
      </c>
      <c r="B101" s="71" t="s">
        <v>96</v>
      </c>
      <c r="C101" s="83" t="s">
        <v>234</v>
      </c>
      <c r="D101" s="73">
        <v>821.13887699999998</v>
      </c>
      <c r="E101" s="74">
        <v>115145</v>
      </c>
      <c r="F101" s="75">
        <v>0</v>
      </c>
      <c r="G101" s="76">
        <f t="shared" si="14"/>
        <v>3.0234486951235397E-2</v>
      </c>
      <c r="H101" s="74">
        <v>3481.35</v>
      </c>
      <c r="I101" s="77">
        <f t="shared" si="9"/>
        <v>118626.35</v>
      </c>
      <c r="J101" s="75">
        <f t="shared" si="15"/>
        <v>144.46563586588047</v>
      </c>
      <c r="K101" s="74">
        <v>2794.25</v>
      </c>
      <c r="L101" s="75">
        <f t="shared" si="16"/>
        <v>3.4028957564507083</v>
      </c>
      <c r="M101" s="78">
        <v>1</v>
      </c>
      <c r="N101" s="74">
        <f t="shared" si="12"/>
        <v>115832.1</v>
      </c>
      <c r="O101" s="74">
        <f t="shared" si="17"/>
        <v>141.06274010942977</v>
      </c>
      <c r="P101" s="79"/>
      <c r="Q101" s="80"/>
      <c r="R101" s="80"/>
      <c r="S101" s="80"/>
      <c r="T101" s="80"/>
      <c r="U101" s="80"/>
      <c r="V101" s="80"/>
      <c r="W101" s="80"/>
      <c r="X101" s="80"/>
      <c r="Y101" s="80"/>
      <c r="Z101" s="80"/>
      <c r="AA101" s="80"/>
      <c r="AB101" s="80"/>
      <c r="AC101" s="80"/>
      <c r="AD101" s="80"/>
      <c r="AE101" s="80"/>
      <c r="AF101" s="80"/>
      <c r="AG101" s="80"/>
      <c r="AH101" s="80"/>
      <c r="AI101" s="80"/>
      <c r="AJ101" s="80"/>
      <c r="AK101" s="80"/>
      <c r="AL101" s="80"/>
      <c r="AM101" s="80"/>
      <c r="AN101" s="80"/>
      <c r="AO101" s="80"/>
      <c r="AP101" s="80"/>
      <c r="AQ101" s="89"/>
      <c r="AR101" s="89"/>
      <c r="AS101" s="89"/>
      <c r="AT101" s="89"/>
      <c r="AU101" s="89"/>
      <c r="AV101" s="89"/>
      <c r="AW101" s="89"/>
      <c r="AX101" s="89"/>
      <c r="AY101" s="89"/>
      <c r="AZ101" s="89"/>
      <c r="BA101" s="89"/>
      <c r="BB101" s="81"/>
      <c r="BC101" s="81"/>
      <c r="BD101" s="81"/>
      <c r="BE101" s="81"/>
      <c r="BF101" s="81"/>
      <c r="BG101" s="81"/>
      <c r="BH101" s="81"/>
      <c r="BI101" s="81"/>
      <c r="BJ101" s="81"/>
      <c r="BK101" s="81"/>
      <c r="BL101" s="81"/>
      <c r="BM101" s="81"/>
      <c r="BN101" s="81"/>
      <c r="BO101" s="81"/>
      <c r="BP101" s="81"/>
      <c r="BQ101" s="81"/>
      <c r="BR101" s="81"/>
      <c r="BS101" s="81"/>
      <c r="BT101" s="81"/>
      <c r="BU101" s="81"/>
      <c r="BV101" s="81"/>
      <c r="BW101" s="81"/>
      <c r="BX101" s="81"/>
      <c r="BY101" s="81"/>
      <c r="BZ101" s="81"/>
      <c r="CA101" s="81"/>
      <c r="CB101" s="81"/>
      <c r="CC101" s="81"/>
      <c r="CD101" s="81"/>
      <c r="CE101" s="81"/>
      <c r="CF101" s="81"/>
      <c r="CG101" s="81"/>
      <c r="CH101" s="81"/>
      <c r="CI101" s="81"/>
    </row>
    <row r="102" spans="1:87" s="82" customFormat="1" ht="13.5" customHeight="1" x14ac:dyDescent="0.2">
      <c r="A102" s="70">
        <v>50</v>
      </c>
      <c r="B102" s="84" t="s">
        <v>97</v>
      </c>
      <c r="C102" s="72" t="s">
        <v>228</v>
      </c>
      <c r="D102" s="73">
        <v>27170.11</v>
      </c>
      <c r="E102" s="74">
        <v>4911854.25</v>
      </c>
      <c r="F102" s="75">
        <v>1326.22</v>
      </c>
      <c r="G102" s="76">
        <f t="shared" si="14"/>
        <v>3.0964848722522097E-2</v>
      </c>
      <c r="H102" s="74">
        <v>152135.89000000001</v>
      </c>
      <c r="I102" s="77">
        <f t="shared" si="9"/>
        <v>5065316.3599999994</v>
      </c>
      <c r="J102" s="75">
        <f t="shared" si="15"/>
        <v>186.42973326202946</v>
      </c>
      <c r="K102" s="74">
        <v>1848618.91</v>
      </c>
      <c r="L102" s="75">
        <f t="shared" si="16"/>
        <v>68.038698039868066</v>
      </c>
      <c r="M102" s="78">
        <v>0.47</v>
      </c>
      <c r="N102" s="74">
        <f t="shared" si="12"/>
        <v>3216697.4499999993</v>
      </c>
      <c r="O102" s="74">
        <f t="shared" si="17"/>
        <v>118.39103522216138</v>
      </c>
      <c r="P102" s="79"/>
      <c r="Q102" s="80"/>
      <c r="R102" s="80"/>
      <c r="S102" s="80"/>
      <c r="T102" s="80"/>
      <c r="U102" s="80"/>
      <c r="V102" s="80"/>
      <c r="W102" s="80"/>
      <c r="X102" s="80"/>
      <c r="Y102" s="80"/>
      <c r="Z102" s="80"/>
      <c r="AA102" s="80"/>
      <c r="AB102" s="80"/>
      <c r="AC102" s="80"/>
      <c r="AD102" s="80"/>
      <c r="AE102" s="80"/>
      <c r="AF102" s="80"/>
      <c r="AG102" s="80"/>
      <c r="AH102" s="80"/>
      <c r="AI102" s="80"/>
      <c r="AJ102" s="80"/>
      <c r="AK102" s="80"/>
      <c r="AL102" s="80"/>
      <c r="AM102" s="80"/>
      <c r="AN102" s="80"/>
      <c r="AO102" s="80"/>
      <c r="AP102" s="80"/>
      <c r="AQ102" s="89"/>
      <c r="AR102" s="89"/>
      <c r="AS102" s="89"/>
      <c r="AT102" s="89"/>
      <c r="AU102" s="89"/>
      <c r="AV102" s="89"/>
      <c r="AW102" s="89"/>
      <c r="AX102" s="89"/>
      <c r="AY102" s="89"/>
      <c r="AZ102" s="89"/>
      <c r="BA102" s="89"/>
      <c r="BB102" s="81"/>
      <c r="BC102" s="81"/>
      <c r="BD102" s="81"/>
      <c r="BE102" s="81"/>
      <c r="BF102" s="81"/>
      <c r="BG102" s="81"/>
      <c r="BH102" s="81"/>
      <c r="BI102" s="81"/>
      <c r="BJ102" s="81"/>
      <c r="BK102" s="81"/>
      <c r="BL102" s="81"/>
      <c r="BM102" s="81"/>
      <c r="BN102" s="81"/>
      <c r="BO102" s="81"/>
      <c r="BP102" s="81"/>
      <c r="BQ102" s="81"/>
      <c r="BR102" s="81"/>
      <c r="BS102" s="81"/>
      <c r="BT102" s="81"/>
      <c r="BU102" s="81"/>
      <c r="BV102" s="81"/>
      <c r="BW102" s="81"/>
      <c r="BX102" s="81"/>
      <c r="BY102" s="81"/>
      <c r="BZ102" s="81"/>
      <c r="CA102" s="81"/>
      <c r="CB102" s="81"/>
      <c r="CC102" s="81"/>
      <c r="CD102" s="81"/>
      <c r="CE102" s="81"/>
      <c r="CF102" s="81"/>
      <c r="CG102" s="81"/>
      <c r="CH102" s="81"/>
      <c r="CI102" s="81"/>
    </row>
    <row r="103" spans="1:87" s="82" customFormat="1" ht="13.5" customHeight="1" x14ac:dyDescent="0.2">
      <c r="A103" s="70">
        <v>971</v>
      </c>
      <c r="B103" s="71" t="s">
        <v>98</v>
      </c>
      <c r="C103" s="83" t="s">
        <v>233</v>
      </c>
      <c r="D103" s="73">
        <v>1012.75</v>
      </c>
      <c r="E103" s="74">
        <v>342872.99</v>
      </c>
      <c r="F103" s="75">
        <v>0</v>
      </c>
      <c r="G103" s="76">
        <f t="shared" si="14"/>
        <v>3.0816717292312817E-2</v>
      </c>
      <c r="H103" s="74">
        <v>10566.22</v>
      </c>
      <c r="I103" s="77">
        <f t="shared" si="9"/>
        <v>353439.20999999996</v>
      </c>
      <c r="J103" s="75">
        <f t="shared" si="15"/>
        <v>348.98959269316214</v>
      </c>
      <c r="K103" s="74">
        <v>873.09</v>
      </c>
      <c r="L103" s="75">
        <f t="shared" si="16"/>
        <v>0.86209824734633422</v>
      </c>
      <c r="M103" s="97">
        <v>0</v>
      </c>
      <c r="N103" s="74">
        <f t="shared" si="12"/>
        <v>352566.11999999994</v>
      </c>
      <c r="O103" s="74">
        <f t="shared" si="17"/>
        <v>348.12749444581578</v>
      </c>
      <c r="P103" s="79"/>
      <c r="Q103" s="80"/>
      <c r="R103" s="80"/>
      <c r="S103" s="80"/>
      <c r="T103" s="80"/>
      <c r="U103" s="80"/>
      <c r="V103" s="80"/>
      <c r="W103" s="80"/>
      <c r="X103" s="80"/>
      <c r="Y103" s="80"/>
      <c r="Z103" s="80"/>
      <c r="AA103" s="80"/>
      <c r="AB103" s="80"/>
      <c r="AC103" s="80"/>
      <c r="AD103" s="80"/>
      <c r="AE103" s="80"/>
      <c r="AF103" s="80"/>
      <c r="AG103" s="80"/>
      <c r="AH103" s="80"/>
      <c r="AI103" s="80"/>
      <c r="AJ103" s="80"/>
      <c r="AK103" s="80"/>
      <c r="AL103" s="80"/>
      <c r="AM103" s="80"/>
      <c r="AN103" s="80"/>
      <c r="AO103" s="80"/>
      <c r="AP103" s="80"/>
      <c r="AQ103" s="89"/>
      <c r="AR103" s="89"/>
      <c r="AS103" s="89"/>
      <c r="AT103" s="89"/>
      <c r="AU103" s="89"/>
      <c r="AV103" s="89"/>
      <c r="AW103" s="89"/>
      <c r="AX103" s="89"/>
      <c r="AY103" s="89"/>
      <c r="AZ103" s="89"/>
      <c r="BA103" s="89"/>
      <c r="BB103" s="81"/>
      <c r="BC103" s="81"/>
      <c r="BD103" s="81"/>
      <c r="BE103" s="81"/>
      <c r="BF103" s="81"/>
      <c r="BG103" s="81"/>
      <c r="BH103" s="81"/>
      <c r="BI103" s="81"/>
      <c r="BJ103" s="81"/>
      <c r="BK103" s="81"/>
      <c r="BL103" s="81"/>
      <c r="BM103" s="81"/>
      <c r="BN103" s="81"/>
      <c r="BO103" s="81"/>
      <c r="BP103" s="81"/>
      <c r="BQ103" s="81"/>
      <c r="BR103" s="81"/>
      <c r="BS103" s="81"/>
      <c r="BT103" s="81"/>
      <c r="BU103" s="81"/>
      <c r="BV103" s="81"/>
      <c r="BW103" s="81"/>
      <c r="BX103" s="81"/>
      <c r="BY103" s="81"/>
      <c r="BZ103" s="81"/>
      <c r="CA103" s="81"/>
      <c r="CB103" s="81"/>
      <c r="CC103" s="81"/>
      <c r="CD103" s="81"/>
      <c r="CE103" s="81"/>
      <c r="CF103" s="81"/>
      <c r="CG103" s="81"/>
      <c r="CH103" s="81"/>
      <c r="CI103" s="81"/>
    </row>
    <row r="104" spans="1:87" s="82" customFormat="1" ht="13.5" customHeight="1" x14ac:dyDescent="0.2">
      <c r="A104" s="70">
        <v>833</v>
      </c>
      <c r="B104" s="71" t="s">
        <v>190</v>
      </c>
      <c r="C104" s="83" t="s">
        <v>236</v>
      </c>
      <c r="D104" s="73">
        <v>56.308356000000003</v>
      </c>
      <c r="E104" s="74">
        <v>6700</v>
      </c>
      <c r="F104" s="75">
        <v>0</v>
      </c>
      <c r="G104" s="76">
        <f t="shared" si="14"/>
        <v>0.03</v>
      </c>
      <c r="H104" s="74">
        <v>201</v>
      </c>
      <c r="I104" s="77">
        <f t="shared" si="9"/>
        <v>6901</v>
      </c>
      <c r="J104" s="75">
        <f t="shared" si="15"/>
        <v>122.55729860058425</v>
      </c>
      <c r="K104" s="74">
        <v>0</v>
      </c>
      <c r="L104" s="75">
        <f t="shared" si="16"/>
        <v>0</v>
      </c>
      <c r="M104" s="78">
        <v>0</v>
      </c>
      <c r="N104" s="74">
        <f t="shared" si="12"/>
        <v>6901</v>
      </c>
      <c r="O104" s="74">
        <f t="shared" si="17"/>
        <v>122.55729860058425</v>
      </c>
      <c r="P104" s="79"/>
      <c r="Q104" s="80"/>
      <c r="R104" s="80"/>
      <c r="S104" s="80"/>
      <c r="T104" s="80"/>
      <c r="U104" s="80"/>
      <c r="V104" s="80"/>
      <c r="W104" s="80"/>
      <c r="X104" s="80"/>
      <c r="Y104" s="80"/>
      <c r="Z104" s="80"/>
      <c r="AA104" s="80"/>
      <c r="AB104" s="80"/>
      <c r="AC104" s="80"/>
      <c r="AD104" s="80"/>
      <c r="AE104" s="80"/>
      <c r="AF104" s="80"/>
      <c r="AG104" s="80"/>
      <c r="AH104" s="80"/>
      <c r="AI104" s="80"/>
      <c r="AJ104" s="80"/>
      <c r="AK104" s="80"/>
      <c r="AL104" s="80"/>
      <c r="AM104" s="80"/>
      <c r="AN104" s="80"/>
      <c r="AO104" s="80"/>
      <c r="AP104" s="80"/>
      <c r="AQ104" s="89"/>
      <c r="AR104" s="89"/>
      <c r="AS104" s="89"/>
      <c r="AT104" s="89"/>
      <c r="AU104" s="89"/>
      <c r="AV104" s="89"/>
      <c r="AW104" s="89"/>
      <c r="AX104" s="89"/>
      <c r="AY104" s="89"/>
      <c r="AZ104" s="89"/>
      <c r="BA104" s="89"/>
      <c r="BB104" s="81"/>
      <c r="BC104" s="81"/>
      <c r="BD104" s="81"/>
      <c r="BE104" s="81"/>
      <c r="BF104" s="81"/>
      <c r="BG104" s="81"/>
      <c r="BH104" s="81"/>
      <c r="BI104" s="81"/>
      <c r="BJ104" s="81"/>
      <c r="BK104" s="81"/>
      <c r="BL104" s="81"/>
      <c r="BM104" s="81"/>
      <c r="BN104" s="81"/>
      <c r="BO104" s="81"/>
      <c r="BP104" s="81"/>
      <c r="BQ104" s="81"/>
      <c r="BR104" s="81"/>
      <c r="BS104" s="81"/>
      <c r="BT104" s="81"/>
      <c r="BU104" s="81"/>
      <c r="BV104" s="81"/>
      <c r="BW104" s="81"/>
      <c r="BX104" s="81"/>
      <c r="BY104" s="81"/>
      <c r="BZ104" s="81"/>
      <c r="CA104" s="81"/>
      <c r="CB104" s="81"/>
      <c r="CC104" s="81"/>
      <c r="CD104" s="81"/>
      <c r="CE104" s="81"/>
      <c r="CF104" s="81"/>
      <c r="CG104" s="81"/>
      <c r="CH104" s="81"/>
      <c r="CI104" s="81"/>
    </row>
    <row r="105" spans="1:87" s="82" customFormat="1" ht="13.5" customHeight="1" x14ac:dyDescent="0.2">
      <c r="A105" s="70">
        <v>834</v>
      </c>
      <c r="B105" s="71" t="s">
        <v>211</v>
      </c>
      <c r="C105" s="96" t="s">
        <v>236</v>
      </c>
      <c r="D105" s="73">
        <v>74.304477000000006</v>
      </c>
      <c r="E105" s="74">
        <v>13166.98</v>
      </c>
      <c r="F105" s="75">
        <v>0</v>
      </c>
      <c r="G105" s="76">
        <f t="shared" si="14"/>
        <v>3.0000045568535836E-2</v>
      </c>
      <c r="H105" s="74">
        <v>395.01</v>
      </c>
      <c r="I105" s="77">
        <f t="shared" si="9"/>
        <v>13561.99</v>
      </c>
      <c r="J105" s="75">
        <f t="shared" si="15"/>
        <v>182.51915022563173</v>
      </c>
      <c r="K105" s="74">
        <v>0</v>
      </c>
      <c r="L105" s="75">
        <f t="shared" si="16"/>
        <v>0</v>
      </c>
      <c r="M105" s="78">
        <v>0</v>
      </c>
      <c r="N105" s="74">
        <f t="shared" si="12"/>
        <v>13561.99</v>
      </c>
      <c r="O105" s="74">
        <f t="shared" si="17"/>
        <v>182.51915022563173</v>
      </c>
      <c r="P105" s="79"/>
      <c r="Q105" s="80"/>
      <c r="R105" s="80"/>
      <c r="S105" s="80"/>
      <c r="T105" s="80"/>
      <c r="U105" s="80"/>
      <c r="V105" s="80"/>
      <c r="W105" s="80"/>
      <c r="X105" s="80"/>
      <c r="Y105" s="80"/>
      <c r="Z105" s="80"/>
      <c r="AA105" s="80"/>
      <c r="AB105" s="80"/>
      <c r="AC105" s="80"/>
      <c r="AD105" s="80"/>
      <c r="AE105" s="80"/>
      <c r="AF105" s="80"/>
      <c r="AG105" s="80"/>
      <c r="AH105" s="80"/>
      <c r="AI105" s="80"/>
      <c r="AJ105" s="80"/>
      <c r="AK105" s="80"/>
      <c r="AL105" s="80"/>
      <c r="AM105" s="80"/>
      <c r="AN105" s="80"/>
      <c r="AO105" s="80"/>
      <c r="AP105" s="80"/>
      <c r="AQ105" s="89"/>
      <c r="AR105" s="89"/>
      <c r="AS105" s="89"/>
      <c r="AT105" s="89"/>
      <c r="AU105" s="89"/>
      <c r="AV105" s="89"/>
      <c r="AW105" s="89"/>
      <c r="AX105" s="89"/>
      <c r="AY105" s="89"/>
      <c r="AZ105" s="89"/>
      <c r="BA105" s="89"/>
      <c r="BB105" s="81"/>
      <c r="BC105" s="81"/>
      <c r="BD105" s="81"/>
      <c r="BE105" s="81"/>
      <c r="BF105" s="81"/>
      <c r="BG105" s="81"/>
      <c r="BH105" s="81"/>
      <c r="BI105" s="81"/>
      <c r="BJ105" s="81"/>
      <c r="BK105" s="81"/>
      <c r="BL105" s="81"/>
      <c r="BM105" s="81"/>
      <c r="BN105" s="81"/>
      <c r="BO105" s="81"/>
      <c r="BP105" s="81"/>
      <c r="BQ105" s="81"/>
      <c r="BR105" s="81"/>
      <c r="BS105" s="81"/>
      <c r="BT105" s="81"/>
      <c r="BU105" s="81"/>
      <c r="BV105" s="81"/>
      <c r="BW105" s="81"/>
      <c r="BX105" s="81"/>
      <c r="BY105" s="81"/>
      <c r="BZ105" s="81"/>
      <c r="CA105" s="81"/>
      <c r="CB105" s="81"/>
      <c r="CC105" s="81"/>
      <c r="CD105" s="81"/>
      <c r="CE105" s="81"/>
      <c r="CF105" s="81"/>
      <c r="CG105" s="81"/>
      <c r="CH105" s="81"/>
      <c r="CI105" s="81"/>
    </row>
    <row r="106" spans="1:87" s="82" customFormat="1" ht="13.5" customHeight="1" x14ac:dyDescent="0.2">
      <c r="A106" s="70">
        <v>567</v>
      </c>
      <c r="B106" s="71" t="s">
        <v>203</v>
      </c>
      <c r="C106" s="83" t="s">
        <v>233</v>
      </c>
      <c r="D106" s="73">
        <v>507.51</v>
      </c>
      <c r="E106" s="74">
        <v>95189.7</v>
      </c>
      <c r="F106" s="75">
        <v>452.57</v>
      </c>
      <c r="G106" s="76">
        <f t="shared" si="14"/>
        <v>4.788458074029401E-2</v>
      </c>
      <c r="H106" s="74">
        <v>4579.79</v>
      </c>
      <c r="I106" s="77">
        <f t="shared" si="9"/>
        <v>100222.06</v>
      </c>
      <c r="J106" s="75">
        <f t="shared" si="15"/>
        <v>197.478000433489</v>
      </c>
      <c r="K106" s="74">
        <v>4515</v>
      </c>
      <c r="L106" s="75">
        <f t="shared" si="16"/>
        <v>8.8963764260802751</v>
      </c>
      <c r="M106" s="78">
        <v>1</v>
      </c>
      <c r="N106" s="74">
        <f t="shared" si="12"/>
        <v>95707.06</v>
      </c>
      <c r="O106" s="74">
        <f t="shared" si="17"/>
        <v>188.58162400740872</v>
      </c>
      <c r="P106" s="79"/>
      <c r="Q106" s="80"/>
      <c r="R106" s="80"/>
      <c r="S106" s="80"/>
      <c r="T106" s="80"/>
      <c r="U106" s="80"/>
      <c r="V106" s="80"/>
      <c r="W106" s="80"/>
      <c r="X106" s="80"/>
      <c r="Y106" s="80"/>
      <c r="Z106" s="80"/>
      <c r="AA106" s="80"/>
      <c r="AB106" s="80"/>
      <c r="AC106" s="80"/>
      <c r="AD106" s="80"/>
      <c r="AE106" s="80"/>
      <c r="AF106" s="80"/>
      <c r="AG106" s="80"/>
      <c r="AH106" s="80"/>
      <c r="AI106" s="80"/>
      <c r="AJ106" s="80"/>
      <c r="AK106" s="80"/>
      <c r="AL106" s="80"/>
      <c r="AM106" s="80"/>
      <c r="AN106" s="80"/>
      <c r="AO106" s="80"/>
      <c r="AP106" s="80"/>
      <c r="AQ106" s="89"/>
      <c r="AR106" s="89"/>
      <c r="AS106" s="89"/>
      <c r="AT106" s="89"/>
      <c r="AU106" s="89"/>
      <c r="AV106" s="89"/>
      <c r="AW106" s="89"/>
      <c r="AX106" s="89"/>
      <c r="AY106" s="89"/>
      <c r="AZ106" s="89"/>
      <c r="BA106" s="89"/>
      <c r="BB106" s="81"/>
      <c r="BC106" s="81"/>
      <c r="BD106" s="81"/>
      <c r="BE106" s="81"/>
      <c r="BF106" s="81"/>
      <c r="BG106" s="81"/>
      <c r="BH106" s="81"/>
      <c r="BI106" s="81"/>
      <c r="BJ106" s="81"/>
      <c r="BK106" s="81"/>
      <c r="BL106" s="81"/>
      <c r="BM106" s="81"/>
      <c r="BN106" s="81"/>
      <c r="BO106" s="81"/>
      <c r="BP106" s="81"/>
      <c r="BQ106" s="81"/>
      <c r="BR106" s="81"/>
      <c r="BS106" s="81"/>
      <c r="BT106" s="81"/>
      <c r="BU106" s="81"/>
      <c r="BV106" s="81"/>
      <c r="BW106" s="81"/>
      <c r="BX106" s="81"/>
      <c r="BY106" s="81"/>
      <c r="BZ106" s="81"/>
      <c r="CA106" s="81"/>
      <c r="CB106" s="81"/>
      <c r="CC106" s="81"/>
      <c r="CD106" s="81"/>
      <c r="CE106" s="81"/>
      <c r="CF106" s="81"/>
      <c r="CG106" s="81"/>
      <c r="CH106" s="81"/>
      <c r="CI106" s="81"/>
    </row>
    <row r="107" spans="1:87" s="82" customFormat="1" ht="13.5" customHeight="1" x14ac:dyDescent="0.2">
      <c r="A107" s="70">
        <v>837</v>
      </c>
      <c r="B107" s="84" t="s">
        <v>212</v>
      </c>
      <c r="C107" s="83" t="s">
        <v>235</v>
      </c>
      <c r="D107" s="73">
        <v>264.62709000000001</v>
      </c>
      <c r="E107" s="74">
        <v>57402.21</v>
      </c>
      <c r="F107" s="75">
        <v>0</v>
      </c>
      <c r="G107" s="76">
        <f t="shared" si="14"/>
        <v>3.5799492737300528E-2</v>
      </c>
      <c r="H107" s="74">
        <v>2054.9699999999998</v>
      </c>
      <c r="I107" s="77">
        <f t="shared" si="9"/>
        <v>59457.18</v>
      </c>
      <c r="J107" s="75">
        <f t="shared" si="15"/>
        <v>224.68289244309793</v>
      </c>
      <c r="K107" s="74">
        <v>340</v>
      </c>
      <c r="L107" s="75">
        <f t="shared" si="16"/>
        <v>1.2848268860153358</v>
      </c>
      <c r="M107" s="78">
        <v>0</v>
      </c>
      <c r="N107" s="74">
        <f t="shared" si="12"/>
        <v>59117.18</v>
      </c>
      <c r="O107" s="74">
        <f t="shared" si="17"/>
        <v>223.39806555708259</v>
      </c>
      <c r="P107" s="79"/>
      <c r="Q107" s="80"/>
      <c r="R107" s="80"/>
      <c r="S107" s="80"/>
      <c r="T107" s="80"/>
      <c r="U107" s="80"/>
      <c r="V107" s="80"/>
      <c r="W107" s="80"/>
      <c r="X107" s="80"/>
      <c r="Y107" s="80"/>
      <c r="Z107" s="80"/>
      <c r="AA107" s="80"/>
      <c r="AB107" s="80"/>
      <c r="AC107" s="80"/>
      <c r="AD107" s="80"/>
      <c r="AE107" s="80"/>
      <c r="AF107" s="80"/>
      <c r="AG107" s="80"/>
      <c r="AH107" s="80"/>
      <c r="AI107" s="80"/>
      <c r="AJ107" s="80"/>
      <c r="AK107" s="80"/>
      <c r="AL107" s="80"/>
      <c r="AM107" s="80"/>
      <c r="AN107" s="80"/>
      <c r="AO107" s="80"/>
      <c r="AP107" s="80"/>
      <c r="AQ107" s="89"/>
      <c r="AR107" s="89"/>
      <c r="AS107" s="89"/>
      <c r="AT107" s="89"/>
      <c r="AU107" s="89"/>
      <c r="AV107" s="89"/>
      <c r="AW107" s="89"/>
      <c r="AX107" s="89"/>
      <c r="AY107" s="89"/>
      <c r="AZ107" s="89"/>
      <c r="BA107" s="89"/>
      <c r="BB107" s="81"/>
      <c r="BC107" s="81"/>
      <c r="BD107" s="81"/>
      <c r="BE107" s="81"/>
      <c r="BF107" s="81"/>
      <c r="BG107" s="81"/>
      <c r="BH107" s="81"/>
      <c r="BI107" s="81"/>
      <c r="BJ107" s="81"/>
      <c r="BK107" s="81"/>
      <c r="BL107" s="81"/>
      <c r="BM107" s="81"/>
      <c r="BN107" s="81"/>
      <c r="BO107" s="81"/>
      <c r="BP107" s="81"/>
      <c r="BQ107" s="81"/>
      <c r="BR107" s="81"/>
      <c r="BS107" s="81"/>
      <c r="BT107" s="81"/>
      <c r="BU107" s="81"/>
      <c r="BV107" s="81"/>
      <c r="BW107" s="81"/>
      <c r="BX107" s="81"/>
      <c r="BY107" s="81"/>
      <c r="BZ107" s="81"/>
      <c r="CA107" s="81"/>
      <c r="CB107" s="81"/>
      <c r="CC107" s="81"/>
      <c r="CD107" s="81"/>
      <c r="CE107" s="81"/>
      <c r="CF107" s="81"/>
      <c r="CG107" s="81"/>
      <c r="CH107" s="81"/>
      <c r="CI107" s="81"/>
    </row>
    <row r="108" spans="1:87" s="82" customFormat="1" ht="13.5" customHeight="1" x14ac:dyDescent="0.2">
      <c r="A108" s="70">
        <v>503</v>
      </c>
      <c r="B108" s="71" t="s">
        <v>99</v>
      </c>
      <c r="C108" s="83" t="s">
        <v>233</v>
      </c>
      <c r="D108" s="73">
        <v>263.58263099999999</v>
      </c>
      <c r="E108" s="74">
        <v>102053.43</v>
      </c>
      <c r="F108" s="75">
        <v>0</v>
      </c>
      <c r="G108" s="76">
        <f t="shared" si="14"/>
        <v>3.0259443509150063E-2</v>
      </c>
      <c r="H108" s="74">
        <v>3088.08</v>
      </c>
      <c r="I108" s="77">
        <f t="shared" si="9"/>
        <v>105141.51</v>
      </c>
      <c r="J108" s="75">
        <f t="shared" si="15"/>
        <v>398.89392408409492</v>
      </c>
      <c r="K108" s="74">
        <v>0</v>
      </c>
      <c r="L108" s="75">
        <f t="shared" si="16"/>
        <v>0</v>
      </c>
      <c r="M108" s="78">
        <v>0</v>
      </c>
      <c r="N108" s="74">
        <f t="shared" si="12"/>
        <v>105141.51</v>
      </c>
      <c r="O108" s="74">
        <f t="shared" si="17"/>
        <v>398.89392408409492</v>
      </c>
      <c r="P108" s="79"/>
      <c r="Q108" s="80"/>
      <c r="R108" s="80"/>
      <c r="S108" s="80"/>
      <c r="T108" s="80"/>
      <c r="U108" s="80"/>
      <c r="V108" s="80"/>
      <c r="W108" s="80"/>
      <c r="X108" s="80"/>
      <c r="Y108" s="80"/>
      <c r="Z108" s="80"/>
      <c r="AA108" s="80"/>
      <c r="AB108" s="80"/>
      <c r="AC108" s="80"/>
      <c r="AD108" s="80"/>
      <c r="AE108" s="80"/>
      <c r="AF108" s="80"/>
      <c r="AG108" s="80"/>
      <c r="AH108" s="80"/>
      <c r="AI108" s="80"/>
      <c r="AJ108" s="80"/>
      <c r="AK108" s="80"/>
      <c r="AL108" s="80"/>
      <c r="AM108" s="80"/>
      <c r="AN108" s="80"/>
      <c r="AO108" s="80"/>
      <c r="AP108" s="80"/>
      <c r="AQ108" s="89"/>
      <c r="AR108" s="89"/>
      <c r="AS108" s="89"/>
      <c r="AT108" s="89"/>
      <c r="AU108" s="89"/>
      <c r="AV108" s="89"/>
      <c r="AW108" s="89"/>
      <c r="AX108" s="89"/>
      <c r="AY108" s="89"/>
      <c r="AZ108" s="89"/>
      <c r="BA108" s="89"/>
      <c r="BB108" s="81"/>
      <c r="BC108" s="81"/>
      <c r="BD108" s="81"/>
      <c r="BE108" s="81"/>
      <c r="BF108" s="81"/>
      <c r="BG108" s="81"/>
      <c r="BH108" s="81"/>
      <c r="BI108" s="81"/>
      <c r="BJ108" s="81"/>
      <c r="BK108" s="81"/>
      <c r="BL108" s="81"/>
      <c r="BM108" s="81"/>
      <c r="BN108" s="81"/>
      <c r="BO108" s="81"/>
      <c r="BP108" s="81"/>
      <c r="BQ108" s="81"/>
      <c r="BR108" s="81"/>
      <c r="BS108" s="81"/>
      <c r="BT108" s="81"/>
      <c r="BU108" s="81"/>
      <c r="BV108" s="81"/>
      <c r="BW108" s="81"/>
      <c r="BX108" s="81"/>
      <c r="BY108" s="81"/>
      <c r="BZ108" s="81"/>
      <c r="CA108" s="81"/>
      <c r="CB108" s="81"/>
      <c r="CC108" s="81"/>
      <c r="CD108" s="81"/>
      <c r="CE108" s="81"/>
      <c r="CF108" s="81"/>
      <c r="CG108" s="81"/>
      <c r="CH108" s="81"/>
      <c r="CI108" s="81"/>
    </row>
    <row r="109" spans="1:87" s="82" customFormat="1" ht="13.5" customHeight="1" x14ac:dyDescent="0.2">
      <c r="A109" s="70">
        <v>840</v>
      </c>
      <c r="B109" s="71" t="s">
        <v>100</v>
      </c>
      <c r="C109" s="83" t="s">
        <v>235</v>
      </c>
      <c r="D109" s="73">
        <v>165.71</v>
      </c>
      <c r="E109" s="74">
        <v>98057.71</v>
      </c>
      <c r="F109" s="75">
        <v>0</v>
      </c>
      <c r="G109" s="76">
        <f t="shared" si="14"/>
        <v>3.0512440072279882E-2</v>
      </c>
      <c r="H109" s="74">
        <v>2991.98</v>
      </c>
      <c r="I109" s="77">
        <f t="shared" si="9"/>
        <v>101049.69</v>
      </c>
      <c r="J109" s="75">
        <f t="shared" si="15"/>
        <v>609.79838271679444</v>
      </c>
      <c r="K109" s="74">
        <v>0</v>
      </c>
      <c r="L109" s="75">
        <f t="shared" si="16"/>
        <v>0</v>
      </c>
      <c r="M109" s="78">
        <v>0</v>
      </c>
      <c r="N109" s="74">
        <f t="shared" si="12"/>
        <v>101049.69</v>
      </c>
      <c r="O109" s="74">
        <f t="shared" si="17"/>
        <v>609.79838271679444</v>
      </c>
      <c r="P109" s="79"/>
      <c r="Q109" s="80"/>
      <c r="R109" s="80"/>
      <c r="S109" s="80"/>
      <c r="T109" s="80"/>
      <c r="U109" s="80"/>
      <c r="V109" s="80"/>
      <c r="W109" s="80"/>
      <c r="X109" s="80"/>
      <c r="Y109" s="80"/>
      <c r="Z109" s="80"/>
      <c r="AA109" s="80"/>
      <c r="AB109" s="80"/>
      <c r="AC109" s="80"/>
      <c r="AD109" s="80"/>
      <c r="AE109" s="80"/>
      <c r="AF109" s="80"/>
      <c r="AG109" s="80"/>
      <c r="AH109" s="80"/>
      <c r="AI109" s="80"/>
      <c r="AJ109" s="80"/>
      <c r="AK109" s="80"/>
      <c r="AL109" s="80"/>
      <c r="AM109" s="80"/>
      <c r="AN109" s="80"/>
      <c r="AO109" s="80"/>
      <c r="AP109" s="80"/>
      <c r="AQ109" s="89"/>
      <c r="AR109" s="89"/>
      <c r="AS109" s="89"/>
      <c r="AT109" s="89"/>
      <c r="AU109" s="89"/>
      <c r="AV109" s="89"/>
      <c r="AW109" s="89"/>
      <c r="AX109" s="89"/>
      <c r="AY109" s="89"/>
      <c r="AZ109" s="89"/>
      <c r="BA109" s="89"/>
      <c r="BB109" s="81"/>
      <c r="BC109" s="81"/>
      <c r="BD109" s="81"/>
      <c r="BE109" s="81"/>
      <c r="BF109" s="81"/>
      <c r="BG109" s="81"/>
      <c r="BH109" s="81"/>
      <c r="BI109" s="81"/>
      <c r="BJ109" s="81"/>
      <c r="BK109" s="81"/>
      <c r="BL109" s="81"/>
      <c r="BM109" s="81"/>
      <c r="BN109" s="81"/>
      <c r="BO109" s="81"/>
      <c r="BP109" s="81"/>
      <c r="BQ109" s="81"/>
      <c r="BR109" s="81"/>
      <c r="BS109" s="81"/>
      <c r="BT109" s="81"/>
      <c r="BU109" s="81"/>
      <c r="BV109" s="81"/>
      <c r="BW109" s="81"/>
      <c r="BX109" s="81"/>
      <c r="BY109" s="81"/>
      <c r="BZ109" s="81"/>
      <c r="CA109" s="81"/>
      <c r="CB109" s="81"/>
      <c r="CC109" s="81"/>
      <c r="CD109" s="81"/>
      <c r="CE109" s="81"/>
      <c r="CF109" s="81"/>
      <c r="CG109" s="81"/>
      <c r="CH109" s="81"/>
      <c r="CI109" s="81"/>
    </row>
    <row r="110" spans="1:87" s="82" customFormat="1" ht="13.5" customHeight="1" x14ac:dyDescent="0.2">
      <c r="A110" s="70">
        <v>613</v>
      </c>
      <c r="B110" s="71" t="s">
        <v>101</v>
      </c>
      <c r="C110" s="72" t="s">
        <v>230</v>
      </c>
      <c r="D110" s="73">
        <v>148.33202999999997</v>
      </c>
      <c r="E110" s="74">
        <v>50051.82</v>
      </c>
      <c r="F110" s="75">
        <v>0</v>
      </c>
      <c r="G110" s="76">
        <f t="shared" si="14"/>
        <v>2.9999908095250081E-2</v>
      </c>
      <c r="H110" s="74">
        <v>1501.55</v>
      </c>
      <c r="I110" s="77">
        <f t="shared" si="9"/>
        <v>51553.37</v>
      </c>
      <c r="J110" s="75">
        <f t="shared" si="15"/>
        <v>347.55386277663706</v>
      </c>
      <c r="K110" s="74">
        <v>0</v>
      </c>
      <c r="L110" s="75">
        <f t="shared" si="16"/>
        <v>0</v>
      </c>
      <c r="M110" s="78">
        <v>0</v>
      </c>
      <c r="N110" s="74">
        <f t="shared" si="12"/>
        <v>51553.37</v>
      </c>
      <c r="O110" s="74">
        <f t="shared" si="17"/>
        <v>347.55386277663706</v>
      </c>
      <c r="P110" s="79"/>
      <c r="Q110" s="80"/>
      <c r="R110" s="80"/>
      <c r="S110" s="80"/>
      <c r="T110" s="80"/>
      <c r="U110" s="80"/>
      <c r="V110" s="80"/>
      <c r="W110" s="80"/>
      <c r="X110" s="80"/>
      <c r="Y110" s="80"/>
      <c r="Z110" s="80"/>
      <c r="AA110" s="80"/>
      <c r="AB110" s="80"/>
      <c r="AC110" s="80"/>
      <c r="AD110" s="80"/>
      <c r="AE110" s="80"/>
      <c r="AF110" s="80"/>
      <c r="AG110" s="80"/>
      <c r="AH110" s="80"/>
      <c r="AI110" s="80"/>
      <c r="AJ110" s="80"/>
      <c r="AK110" s="80"/>
      <c r="AL110" s="80"/>
      <c r="AM110" s="80"/>
      <c r="AN110" s="80"/>
      <c r="AO110" s="80"/>
      <c r="AP110" s="80"/>
      <c r="AQ110" s="89"/>
      <c r="AR110" s="89"/>
      <c r="AS110" s="89"/>
      <c r="AT110" s="89"/>
      <c r="AU110" s="89"/>
      <c r="AV110" s="89"/>
      <c r="AW110" s="89"/>
      <c r="AX110" s="89"/>
      <c r="AY110" s="89"/>
      <c r="AZ110" s="89"/>
      <c r="BA110" s="89"/>
      <c r="BB110" s="81"/>
      <c r="BC110" s="81"/>
      <c r="BD110" s="81"/>
      <c r="BE110" s="81"/>
      <c r="BF110" s="81"/>
      <c r="BG110" s="81"/>
      <c r="BH110" s="81"/>
      <c r="BI110" s="81"/>
      <c r="BJ110" s="81"/>
      <c r="BK110" s="81"/>
      <c r="BL110" s="81"/>
      <c r="BM110" s="81"/>
      <c r="BN110" s="81"/>
      <c r="BO110" s="81"/>
      <c r="BP110" s="81"/>
      <c r="BQ110" s="81"/>
      <c r="BR110" s="81"/>
      <c r="BS110" s="81"/>
      <c r="BT110" s="81"/>
      <c r="BU110" s="81"/>
      <c r="BV110" s="81"/>
      <c r="BW110" s="81"/>
      <c r="BX110" s="81"/>
      <c r="BY110" s="81"/>
      <c r="BZ110" s="81"/>
      <c r="CA110" s="81"/>
      <c r="CB110" s="81"/>
      <c r="CC110" s="81"/>
      <c r="CD110" s="81"/>
      <c r="CE110" s="81"/>
      <c r="CF110" s="81"/>
      <c r="CG110" s="81"/>
      <c r="CH110" s="81"/>
      <c r="CI110" s="81"/>
    </row>
    <row r="111" spans="1:87" s="82" customFormat="1" ht="13.5" customHeight="1" x14ac:dyDescent="0.2">
      <c r="A111" s="70">
        <v>375</v>
      </c>
      <c r="B111" s="84" t="s">
        <v>102</v>
      </c>
      <c r="C111" s="83" t="s">
        <v>236</v>
      </c>
      <c r="D111" s="73">
        <v>130.58000000000001</v>
      </c>
      <c r="E111" s="74">
        <v>129787.3</v>
      </c>
      <c r="F111" s="75">
        <v>9774.42</v>
      </c>
      <c r="G111" s="76">
        <f t="shared" si="14"/>
        <v>4.0614790359419478E-2</v>
      </c>
      <c r="H111" s="74">
        <v>5668.27</v>
      </c>
      <c r="I111" s="77">
        <f t="shared" si="9"/>
        <v>145229.99</v>
      </c>
      <c r="J111" s="75">
        <f t="shared" si="15"/>
        <v>1112.1916832593045</v>
      </c>
      <c r="K111" s="74">
        <v>3834.91</v>
      </c>
      <c r="L111" s="75">
        <f t="shared" si="16"/>
        <v>29.368279981620457</v>
      </c>
      <c r="M111" s="78">
        <v>0</v>
      </c>
      <c r="N111" s="74">
        <f t="shared" si="12"/>
        <v>141395.07999999999</v>
      </c>
      <c r="O111" s="74">
        <f t="shared" si="17"/>
        <v>1082.8234032776841</v>
      </c>
      <c r="P111" s="79"/>
      <c r="Q111" s="80"/>
      <c r="R111" s="80"/>
      <c r="S111" s="80"/>
      <c r="T111" s="80"/>
      <c r="U111" s="80"/>
      <c r="V111" s="80"/>
      <c r="W111" s="80"/>
      <c r="X111" s="80"/>
      <c r="Y111" s="80"/>
      <c r="Z111" s="80"/>
      <c r="AA111" s="80"/>
      <c r="AB111" s="80"/>
      <c r="AC111" s="80"/>
      <c r="AD111" s="80"/>
      <c r="AE111" s="80"/>
      <c r="AF111" s="80"/>
      <c r="AG111" s="80"/>
      <c r="AH111" s="80"/>
      <c r="AI111" s="80"/>
      <c r="AJ111" s="80"/>
      <c r="AK111" s="80"/>
      <c r="AL111" s="80"/>
      <c r="AM111" s="80"/>
      <c r="AN111" s="80"/>
      <c r="AO111" s="80"/>
      <c r="AP111" s="80"/>
      <c r="AQ111" s="89"/>
      <c r="AR111" s="89"/>
      <c r="AS111" s="89"/>
      <c r="AT111" s="89"/>
      <c r="AU111" s="89"/>
      <c r="AV111" s="89"/>
      <c r="AW111" s="89"/>
      <c r="AX111" s="89"/>
      <c r="AY111" s="89"/>
      <c r="AZ111" s="89"/>
      <c r="BA111" s="89"/>
      <c r="BB111" s="81"/>
      <c r="BC111" s="81"/>
      <c r="BD111" s="81"/>
      <c r="BE111" s="81"/>
      <c r="BF111" s="81"/>
      <c r="BG111" s="81"/>
      <c r="BH111" s="81"/>
      <c r="BI111" s="81"/>
      <c r="BJ111" s="81"/>
      <c r="BK111" s="81"/>
      <c r="BL111" s="81"/>
      <c r="BM111" s="81"/>
      <c r="BN111" s="81"/>
      <c r="BO111" s="81"/>
      <c r="BP111" s="81"/>
      <c r="BQ111" s="81"/>
      <c r="BR111" s="81"/>
      <c r="BS111" s="81"/>
      <c r="BT111" s="81"/>
      <c r="BU111" s="81"/>
      <c r="BV111" s="81"/>
      <c r="BW111" s="81"/>
      <c r="BX111" s="81"/>
      <c r="BY111" s="81"/>
      <c r="BZ111" s="81"/>
      <c r="CA111" s="81"/>
      <c r="CB111" s="81"/>
      <c r="CC111" s="81"/>
      <c r="CD111" s="81"/>
      <c r="CE111" s="81"/>
      <c r="CF111" s="81"/>
      <c r="CG111" s="81"/>
      <c r="CH111" s="81"/>
      <c r="CI111" s="81"/>
    </row>
    <row r="112" spans="1:87" s="82" customFormat="1" ht="13.5" customHeight="1" x14ac:dyDescent="0.2">
      <c r="A112" s="70">
        <v>413</v>
      </c>
      <c r="B112" s="71" t="s">
        <v>103</v>
      </c>
      <c r="C112" s="83" t="s">
        <v>236</v>
      </c>
      <c r="D112" s="73">
        <v>74.591009999999997</v>
      </c>
      <c r="E112" s="74">
        <v>72640.479999999996</v>
      </c>
      <c r="F112" s="75">
        <v>1836.58</v>
      </c>
      <c r="G112" s="76">
        <f t="shared" si="14"/>
        <v>4.9999959719140362E-2</v>
      </c>
      <c r="H112" s="74">
        <v>3723.85</v>
      </c>
      <c r="I112" s="77">
        <f t="shared" si="9"/>
        <v>78200.91</v>
      </c>
      <c r="J112" s="75">
        <f t="shared" si="15"/>
        <v>1048.3959125905387</v>
      </c>
      <c r="K112" s="74">
        <v>0</v>
      </c>
      <c r="L112" s="75">
        <f t="shared" si="16"/>
        <v>0</v>
      </c>
      <c r="M112" s="78">
        <v>0</v>
      </c>
      <c r="N112" s="74">
        <f t="shared" si="12"/>
        <v>78200.91</v>
      </c>
      <c r="O112" s="74">
        <f t="shared" si="17"/>
        <v>1048.3959125905387</v>
      </c>
      <c r="P112" s="79"/>
      <c r="Q112" s="80"/>
      <c r="R112" s="80"/>
      <c r="S112" s="80"/>
      <c r="T112" s="80"/>
      <c r="U112" s="80"/>
      <c r="V112" s="80"/>
      <c r="W112" s="80"/>
      <c r="X112" s="80"/>
      <c r="Y112" s="80"/>
      <c r="Z112" s="80"/>
      <c r="AA112" s="80"/>
      <c r="AB112" s="80"/>
      <c r="AC112" s="80"/>
      <c r="AD112" s="80"/>
      <c r="AE112" s="80"/>
      <c r="AF112" s="80"/>
      <c r="AG112" s="80"/>
      <c r="AH112" s="80"/>
      <c r="AI112" s="80"/>
      <c r="AJ112" s="80"/>
      <c r="AK112" s="80"/>
      <c r="AL112" s="80"/>
      <c r="AM112" s="80"/>
      <c r="AN112" s="80"/>
      <c r="AO112" s="80"/>
      <c r="AP112" s="80"/>
      <c r="AQ112" s="89"/>
      <c r="AR112" s="89"/>
      <c r="AS112" s="89"/>
      <c r="AT112" s="89"/>
      <c r="AU112" s="89"/>
      <c r="AV112" s="89"/>
      <c r="AW112" s="89"/>
      <c r="AX112" s="89"/>
      <c r="AY112" s="89"/>
      <c r="AZ112" s="89"/>
      <c r="BA112" s="89"/>
      <c r="BB112" s="81"/>
      <c r="BC112" s="81"/>
      <c r="BD112" s="81"/>
      <c r="BE112" s="81"/>
      <c r="BF112" s="81"/>
      <c r="BG112" s="81"/>
      <c r="BH112" s="81"/>
      <c r="BI112" s="81"/>
      <c r="BJ112" s="81"/>
      <c r="BK112" s="81"/>
      <c r="BL112" s="81"/>
      <c r="BM112" s="81"/>
      <c r="BN112" s="81"/>
      <c r="BO112" s="81"/>
      <c r="BP112" s="81"/>
      <c r="BQ112" s="81"/>
      <c r="BR112" s="81"/>
      <c r="BS112" s="81"/>
      <c r="BT112" s="81"/>
      <c r="BU112" s="81"/>
      <c r="BV112" s="81"/>
      <c r="BW112" s="81"/>
      <c r="BX112" s="81"/>
      <c r="BY112" s="81"/>
      <c r="BZ112" s="81"/>
      <c r="CA112" s="81"/>
      <c r="CB112" s="81"/>
      <c r="CC112" s="81"/>
      <c r="CD112" s="81"/>
      <c r="CE112" s="81"/>
      <c r="CF112" s="81"/>
      <c r="CG112" s="81"/>
      <c r="CH112" s="81"/>
      <c r="CI112" s="81"/>
    </row>
    <row r="113" spans="1:87" s="82" customFormat="1" ht="13.5" customHeight="1" x14ac:dyDescent="0.2">
      <c r="A113" s="70">
        <v>847</v>
      </c>
      <c r="B113" s="71" t="s">
        <v>213</v>
      </c>
      <c r="C113" s="96" t="s">
        <v>236</v>
      </c>
      <c r="D113" s="73">
        <v>46.538505000000001</v>
      </c>
      <c r="E113" s="74">
        <v>38877.800000000003</v>
      </c>
      <c r="F113" s="75">
        <v>0</v>
      </c>
      <c r="G113" s="76">
        <f t="shared" si="14"/>
        <v>4.2991630184835559E-2</v>
      </c>
      <c r="H113" s="74">
        <v>1671.42</v>
      </c>
      <c r="I113" s="77">
        <f t="shared" si="9"/>
        <v>40549.22</v>
      </c>
      <c r="J113" s="75">
        <f t="shared" si="15"/>
        <v>871.3047400211932</v>
      </c>
      <c r="K113" s="74">
        <v>0</v>
      </c>
      <c r="L113" s="75">
        <f t="shared" si="16"/>
        <v>0</v>
      </c>
      <c r="M113" s="78">
        <v>0</v>
      </c>
      <c r="N113" s="74">
        <f t="shared" si="12"/>
        <v>40549.22</v>
      </c>
      <c r="O113" s="74">
        <f t="shared" si="17"/>
        <v>871.3047400211932</v>
      </c>
      <c r="P113" s="79"/>
      <c r="Q113" s="80"/>
      <c r="R113" s="80"/>
      <c r="S113" s="80"/>
      <c r="T113" s="80"/>
      <c r="U113" s="80"/>
      <c r="V113" s="80"/>
      <c r="W113" s="80"/>
      <c r="X113" s="80"/>
      <c r="Y113" s="80"/>
      <c r="Z113" s="80"/>
      <c r="AA113" s="80"/>
      <c r="AB113" s="80"/>
      <c r="AC113" s="80"/>
      <c r="AD113" s="80"/>
      <c r="AE113" s="80"/>
      <c r="AF113" s="80"/>
      <c r="AG113" s="80"/>
      <c r="AH113" s="80"/>
      <c r="AI113" s="80"/>
      <c r="AJ113" s="80"/>
      <c r="AK113" s="80"/>
      <c r="AL113" s="80"/>
      <c r="AM113" s="80"/>
      <c r="AN113" s="80"/>
      <c r="AO113" s="80"/>
      <c r="AP113" s="80"/>
      <c r="BB113" s="81"/>
      <c r="BC113" s="81"/>
      <c r="BD113" s="81"/>
      <c r="BE113" s="81"/>
      <c r="BF113" s="81"/>
      <c r="BG113" s="81"/>
      <c r="BH113" s="81"/>
      <c r="BI113" s="81"/>
      <c r="BJ113" s="81"/>
      <c r="BK113" s="81"/>
      <c r="BL113" s="81"/>
      <c r="BM113" s="81"/>
      <c r="BN113" s="81"/>
      <c r="BO113" s="81"/>
      <c r="BP113" s="81"/>
      <c r="BQ113" s="81"/>
      <c r="BR113" s="81"/>
      <c r="BS113" s="81"/>
      <c r="BT113" s="81"/>
      <c r="BU113" s="81"/>
      <c r="BV113" s="81"/>
      <c r="BW113" s="81"/>
      <c r="BX113" s="81"/>
      <c r="BY113" s="81"/>
      <c r="BZ113" s="81"/>
      <c r="CA113" s="81"/>
      <c r="CB113" s="81"/>
      <c r="CC113" s="81"/>
      <c r="CD113" s="81"/>
      <c r="CE113" s="81"/>
      <c r="CF113" s="81"/>
      <c r="CG113" s="81"/>
      <c r="CH113" s="81"/>
      <c r="CI113" s="81"/>
    </row>
    <row r="114" spans="1:87" s="82" customFormat="1" ht="13.5" customHeight="1" x14ac:dyDescent="0.2">
      <c r="A114" s="70">
        <v>556</v>
      </c>
      <c r="B114" s="71" t="s">
        <v>104</v>
      </c>
      <c r="C114" s="83" t="s">
        <v>233</v>
      </c>
      <c r="D114" s="73">
        <v>624.82680000000005</v>
      </c>
      <c r="E114" s="74">
        <v>138480.10999999999</v>
      </c>
      <c r="F114" s="75">
        <v>0</v>
      </c>
      <c r="G114" s="76">
        <f t="shared" si="14"/>
        <v>3.3930865595066327E-2</v>
      </c>
      <c r="H114" s="74">
        <v>4698.75</v>
      </c>
      <c r="I114" s="77">
        <f t="shared" si="9"/>
        <v>143178.85999999999</v>
      </c>
      <c r="J114" s="75">
        <f t="shared" si="15"/>
        <v>229.14967795875589</v>
      </c>
      <c r="K114" s="74">
        <v>0</v>
      </c>
      <c r="L114" s="75">
        <f t="shared" si="16"/>
        <v>0</v>
      </c>
      <c r="M114" s="78">
        <v>0</v>
      </c>
      <c r="N114" s="74">
        <f t="shared" si="12"/>
        <v>143178.85999999999</v>
      </c>
      <c r="O114" s="74">
        <f t="shared" si="17"/>
        <v>229.14967795875589</v>
      </c>
      <c r="P114" s="79"/>
      <c r="Q114" s="80"/>
      <c r="R114" s="80"/>
      <c r="S114" s="80"/>
      <c r="T114" s="80"/>
      <c r="U114" s="80"/>
      <c r="V114" s="80"/>
      <c r="W114" s="80"/>
      <c r="X114" s="80"/>
      <c r="Y114" s="80"/>
      <c r="Z114" s="80"/>
      <c r="AA114" s="80"/>
      <c r="AB114" s="80"/>
      <c r="AC114" s="80"/>
      <c r="AD114" s="80"/>
      <c r="AE114" s="80"/>
      <c r="AF114" s="80"/>
      <c r="AG114" s="80"/>
      <c r="AH114" s="80"/>
      <c r="AI114" s="80"/>
      <c r="AJ114" s="80"/>
      <c r="AK114" s="80"/>
      <c r="AL114" s="80"/>
      <c r="AM114" s="80"/>
      <c r="AN114" s="80"/>
      <c r="AO114" s="80"/>
      <c r="AP114" s="80"/>
      <c r="AQ114" s="81"/>
      <c r="AR114" s="81"/>
      <c r="AS114" s="81"/>
      <c r="AT114" s="81"/>
      <c r="AU114" s="81"/>
      <c r="AV114" s="81"/>
      <c r="AW114" s="81"/>
      <c r="AX114" s="81"/>
      <c r="AY114" s="81"/>
      <c r="AZ114" s="81"/>
      <c r="BA114" s="81"/>
      <c r="BB114" s="81"/>
      <c r="BC114" s="81"/>
      <c r="BD114" s="81"/>
      <c r="BE114" s="81"/>
      <c r="BF114" s="81"/>
      <c r="BG114" s="81"/>
      <c r="BH114" s="81"/>
      <c r="BI114" s="81"/>
      <c r="BJ114" s="81"/>
      <c r="BK114" s="81"/>
      <c r="BL114" s="81"/>
      <c r="BM114" s="81"/>
      <c r="BN114" s="81"/>
      <c r="BO114" s="81"/>
      <c r="BP114" s="81"/>
      <c r="BQ114" s="81"/>
      <c r="BR114" s="81"/>
      <c r="BS114" s="81"/>
      <c r="BT114" s="81"/>
      <c r="BU114" s="81"/>
      <c r="BV114" s="81"/>
      <c r="BW114" s="81"/>
      <c r="BX114" s="81"/>
      <c r="BY114" s="81"/>
      <c r="BZ114" s="81"/>
      <c r="CA114" s="81"/>
      <c r="CB114" s="81"/>
      <c r="CC114" s="81"/>
      <c r="CD114" s="81"/>
      <c r="CE114" s="81"/>
      <c r="CF114" s="81"/>
      <c r="CG114" s="81"/>
      <c r="CH114" s="81"/>
      <c r="CI114" s="81"/>
    </row>
    <row r="115" spans="1:87" s="82" customFormat="1" ht="13.5" customHeight="1" x14ac:dyDescent="0.2">
      <c r="A115" s="70">
        <v>216</v>
      </c>
      <c r="B115" s="71" t="s">
        <v>105</v>
      </c>
      <c r="C115" s="83" t="s">
        <v>233</v>
      </c>
      <c r="D115" s="73">
        <v>693.66866400000004</v>
      </c>
      <c r="E115" s="74">
        <v>113468.61</v>
      </c>
      <c r="F115" s="75">
        <v>0</v>
      </c>
      <c r="G115" s="76">
        <f t="shared" si="14"/>
        <v>3.073969091539942E-2</v>
      </c>
      <c r="H115" s="74">
        <v>3487.99</v>
      </c>
      <c r="I115" s="77">
        <f t="shared" si="9"/>
        <v>116956.6</v>
      </c>
      <c r="J115" s="75">
        <f t="shared" si="15"/>
        <v>168.60585762311442</v>
      </c>
      <c r="K115" s="74">
        <v>1240</v>
      </c>
      <c r="L115" s="75">
        <f t="shared" si="16"/>
        <v>1.7875969671883578</v>
      </c>
      <c r="M115" s="78">
        <v>0</v>
      </c>
      <c r="N115" s="74">
        <f t="shared" si="12"/>
        <v>115716.6</v>
      </c>
      <c r="O115" s="74">
        <f t="shared" si="17"/>
        <v>166.81826065592608</v>
      </c>
      <c r="P115" s="79"/>
      <c r="Q115" s="80"/>
      <c r="R115" s="80"/>
      <c r="S115" s="80"/>
      <c r="T115" s="80"/>
      <c r="U115" s="80"/>
      <c r="V115" s="80"/>
      <c r="W115" s="80"/>
      <c r="X115" s="80"/>
      <c r="Y115" s="80"/>
      <c r="Z115" s="80"/>
      <c r="AA115" s="80"/>
      <c r="AB115" s="80"/>
      <c r="AC115" s="80"/>
      <c r="AD115" s="80"/>
      <c r="AE115" s="80"/>
      <c r="AF115" s="80"/>
      <c r="AG115" s="80"/>
      <c r="AH115" s="80"/>
      <c r="AI115" s="80"/>
      <c r="AJ115" s="80"/>
      <c r="AK115" s="80"/>
      <c r="AL115" s="80"/>
      <c r="AM115" s="80"/>
      <c r="AN115" s="80"/>
      <c r="AO115" s="80"/>
      <c r="AP115" s="80"/>
      <c r="AQ115" s="81"/>
      <c r="AR115" s="81"/>
      <c r="AS115" s="81"/>
      <c r="AT115" s="81"/>
      <c r="AU115" s="81"/>
      <c r="AV115" s="81"/>
      <c r="AW115" s="81"/>
      <c r="AX115" s="81"/>
      <c r="AY115" s="81"/>
      <c r="AZ115" s="81"/>
      <c r="BA115" s="81"/>
      <c r="BB115" s="81"/>
      <c r="BC115" s="81"/>
      <c r="BD115" s="81"/>
      <c r="BE115" s="81"/>
      <c r="BF115" s="81"/>
      <c r="BG115" s="81"/>
      <c r="BH115" s="81"/>
      <c r="BI115" s="81"/>
      <c r="BJ115" s="81"/>
      <c r="BK115" s="81"/>
      <c r="BL115" s="81"/>
      <c r="BM115" s="81"/>
      <c r="BN115" s="81"/>
      <c r="BO115" s="81"/>
      <c r="BP115" s="81"/>
      <c r="BQ115" s="81"/>
      <c r="BR115" s="81"/>
      <c r="BS115" s="81"/>
      <c r="BT115" s="81"/>
      <c r="BU115" s="81"/>
      <c r="BV115" s="81"/>
      <c r="BW115" s="81"/>
      <c r="BX115" s="81"/>
      <c r="BY115" s="81"/>
      <c r="BZ115" s="81"/>
      <c r="CA115" s="81"/>
      <c r="CB115" s="81"/>
      <c r="CC115" s="81"/>
      <c r="CD115" s="81"/>
      <c r="CE115" s="81"/>
      <c r="CF115" s="81"/>
      <c r="CG115" s="81"/>
      <c r="CH115" s="81"/>
      <c r="CI115" s="81"/>
    </row>
    <row r="116" spans="1:87" s="82" customFormat="1" ht="13.5" customHeight="1" x14ac:dyDescent="0.2">
      <c r="A116" s="70">
        <v>206</v>
      </c>
      <c r="B116" s="71" t="s">
        <v>106</v>
      </c>
      <c r="C116" s="83" t="s">
        <v>234</v>
      </c>
      <c r="D116" s="73">
        <v>198.46569600000001</v>
      </c>
      <c r="E116" s="74">
        <v>35873.360000000001</v>
      </c>
      <c r="F116" s="75">
        <v>0</v>
      </c>
      <c r="G116" s="76">
        <f t="shared" si="14"/>
        <v>3.1025808566579768E-2</v>
      </c>
      <c r="H116" s="74">
        <v>1113</v>
      </c>
      <c r="I116" s="77">
        <f t="shared" si="9"/>
        <v>36986.36</v>
      </c>
      <c r="J116" s="75">
        <f t="shared" si="15"/>
        <v>186.36147578874287</v>
      </c>
      <c r="K116" s="74">
        <v>120</v>
      </c>
      <c r="L116" s="75">
        <f t="shared" si="16"/>
        <v>0.60463849631726785</v>
      </c>
      <c r="M116" s="78">
        <v>0</v>
      </c>
      <c r="N116" s="74">
        <f t="shared" si="12"/>
        <v>36866.36</v>
      </c>
      <c r="O116" s="74">
        <f t="shared" si="17"/>
        <v>185.75683729242559</v>
      </c>
      <c r="P116" s="79"/>
      <c r="Q116" s="80"/>
      <c r="R116" s="80"/>
      <c r="S116" s="80"/>
      <c r="T116" s="80"/>
      <c r="U116" s="80"/>
      <c r="V116" s="80"/>
      <c r="W116" s="80"/>
      <c r="X116" s="80"/>
      <c r="Y116" s="80"/>
      <c r="Z116" s="80"/>
      <c r="AA116" s="80"/>
      <c r="AB116" s="80"/>
      <c r="AC116" s="80"/>
      <c r="AD116" s="80"/>
      <c r="AE116" s="80"/>
      <c r="AF116" s="80"/>
      <c r="AG116" s="80"/>
      <c r="AH116" s="80"/>
      <c r="AI116" s="80"/>
      <c r="AJ116" s="80"/>
      <c r="AK116" s="80"/>
      <c r="AL116" s="80"/>
      <c r="AM116" s="80"/>
      <c r="AN116" s="80"/>
      <c r="AO116" s="80"/>
      <c r="AP116" s="80"/>
      <c r="AQ116" s="81"/>
      <c r="AR116" s="81"/>
      <c r="AS116" s="81"/>
      <c r="AT116" s="81"/>
      <c r="AU116" s="81"/>
      <c r="AV116" s="81"/>
      <c r="AW116" s="81"/>
      <c r="AX116" s="81"/>
      <c r="AY116" s="81"/>
      <c r="AZ116" s="81"/>
      <c r="BA116" s="81"/>
      <c r="BB116" s="81"/>
      <c r="BC116" s="81"/>
      <c r="BD116" s="81"/>
      <c r="BE116" s="81"/>
      <c r="BF116" s="81"/>
      <c r="BG116" s="81"/>
      <c r="BH116" s="81"/>
      <c r="BI116" s="81"/>
      <c r="BJ116" s="81"/>
      <c r="BK116" s="81"/>
      <c r="BL116" s="81"/>
      <c r="BM116" s="81"/>
      <c r="BN116" s="81"/>
      <c r="BO116" s="81"/>
      <c r="BP116" s="81"/>
      <c r="BQ116" s="81"/>
      <c r="BR116" s="81"/>
      <c r="BS116" s="81"/>
      <c r="BT116" s="81"/>
      <c r="BU116" s="81"/>
      <c r="BV116" s="81"/>
      <c r="BW116" s="81"/>
      <c r="BX116" s="81"/>
      <c r="BY116" s="81"/>
      <c r="BZ116" s="81"/>
      <c r="CA116" s="81"/>
      <c r="CB116" s="81"/>
      <c r="CC116" s="81"/>
      <c r="CD116" s="81"/>
      <c r="CE116" s="81"/>
      <c r="CF116" s="81"/>
      <c r="CG116" s="81"/>
      <c r="CH116" s="81"/>
      <c r="CI116" s="81"/>
    </row>
    <row r="117" spans="1:87" s="82" customFormat="1" ht="13.5" customHeight="1" x14ac:dyDescent="0.2">
      <c r="A117" s="70">
        <v>287</v>
      </c>
      <c r="B117" s="71" t="s">
        <v>107</v>
      </c>
      <c r="C117" s="83" t="s">
        <v>233</v>
      </c>
      <c r="D117" s="73">
        <v>185.62716900000001</v>
      </c>
      <c r="E117" s="74">
        <v>21282.1</v>
      </c>
      <c r="F117" s="75">
        <v>0</v>
      </c>
      <c r="G117" s="76">
        <f t="shared" si="14"/>
        <v>3.0456111004083245E-2</v>
      </c>
      <c r="H117" s="74">
        <v>648.16999999999996</v>
      </c>
      <c r="I117" s="77">
        <f t="shared" si="9"/>
        <v>21930.269999999997</v>
      </c>
      <c r="J117" s="75">
        <f t="shared" si="15"/>
        <v>118.14148822147902</v>
      </c>
      <c r="K117" s="74">
        <v>0</v>
      </c>
      <c r="L117" s="75">
        <f t="shared" si="16"/>
        <v>0</v>
      </c>
      <c r="M117" s="78">
        <v>0</v>
      </c>
      <c r="N117" s="74">
        <f t="shared" si="12"/>
        <v>21930.269999999997</v>
      </c>
      <c r="O117" s="74">
        <f t="shared" si="17"/>
        <v>118.14148822147902</v>
      </c>
      <c r="P117" s="79"/>
      <c r="Q117" s="80"/>
      <c r="R117" s="80"/>
      <c r="S117" s="80"/>
      <c r="T117" s="80"/>
      <c r="U117" s="80"/>
      <c r="V117" s="80"/>
      <c r="W117" s="80"/>
      <c r="X117" s="80"/>
      <c r="Y117" s="80"/>
      <c r="Z117" s="80"/>
      <c r="AA117" s="80"/>
      <c r="AB117" s="80"/>
      <c r="AC117" s="80"/>
      <c r="AD117" s="80"/>
      <c r="AE117" s="80"/>
      <c r="AF117" s="80"/>
      <c r="AG117" s="80"/>
      <c r="AH117" s="80"/>
      <c r="AI117" s="80"/>
      <c r="AJ117" s="80"/>
      <c r="AK117" s="80"/>
      <c r="AL117" s="80"/>
      <c r="AM117" s="80"/>
      <c r="AN117" s="80"/>
      <c r="AO117" s="80"/>
      <c r="AP117" s="80"/>
      <c r="AQ117" s="81"/>
      <c r="AR117" s="81"/>
      <c r="AS117" s="81"/>
      <c r="AT117" s="81"/>
      <c r="AU117" s="81"/>
      <c r="AV117" s="81"/>
      <c r="AW117" s="81"/>
      <c r="AX117" s="81"/>
      <c r="AY117" s="81"/>
      <c r="AZ117" s="81"/>
      <c r="BA117" s="81"/>
      <c r="BB117" s="81"/>
      <c r="BC117" s="81"/>
      <c r="BD117" s="81"/>
      <c r="BE117" s="81"/>
      <c r="BF117" s="81"/>
      <c r="BG117" s="81"/>
      <c r="BH117" s="81"/>
      <c r="BI117" s="81"/>
      <c r="BJ117" s="81"/>
      <c r="BK117" s="81"/>
      <c r="BL117" s="81"/>
      <c r="BM117" s="81"/>
      <c r="BN117" s="81"/>
      <c r="BO117" s="81"/>
      <c r="BP117" s="81"/>
      <c r="BQ117" s="81"/>
      <c r="BR117" s="81"/>
      <c r="BS117" s="81"/>
      <c r="BT117" s="81"/>
      <c r="BU117" s="81"/>
      <c r="BV117" s="81"/>
      <c r="BW117" s="81"/>
      <c r="BX117" s="81"/>
      <c r="BY117" s="81"/>
      <c r="BZ117" s="81"/>
      <c r="CA117" s="81"/>
      <c r="CB117" s="81"/>
      <c r="CC117" s="81"/>
      <c r="CD117" s="81"/>
      <c r="CE117" s="81"/>
      <c r="CF117" s="81"/>
      <c r="CG117" s="81"/>
      <c r="CH117" s="81"/>
      <c r="CI117" s="81"/>
    </row>
    <row r="118" spans="1:87" s="82" customFormat="1" ht="13.5" customHeight="1" x14ac:dyDescent="0.2">
      <c r="A118" s="70">
        <v>523</v>
      </c>
      <c r="B118" s="71" t="s">
        <v>108</v>
      </c>
      <c r="C118" s="83" t="s">
        <v>234</v>
      </c>
      <c r="D118" s="73">
        <v>973.73</v>
      </c>
      <c r="E118" s="74">
        <v>230228.66</v>
      </c>
      <c r="F118" s="75">
        <v>0</v>
      </c>
      <c r="G118" s="76">
        <f t="shared" si="14"/>
        <v>3.6423397504029252E-2</v>
      </c>
      <c r="H118" s="74">
        <v>8385.7099999999991</v>
      </c>
      <c r="I118" s="77">
        <f t="shared" si="9"/>
        <v>238614.37</v>
      </c>
      <c r="J118" s="75">
        <f t="shared" si="15"/>
        <v>245.05188296550378</v>
      </c>
      <c r="K118" s="74">
        <v>0</v>
      </c>
      <c r="L118" s="75">
        <f t="shared" si="16"/>
        <v>0</v>
      </c>
      <c r="M118" s="78">
        <v>0</v>
      </c>
      <c r="N118" s="74">
        <f t="shared" si="12"/>
        <v>238614.37</v>
      </c>
      <c r="O118" s="74">
        <f t="shared" si="17"/>
        <v>245.05188296550378</v>
      </c>
      <c r="P118" s="79"/>
      <c r="Q118" s="80"/>
      <c r="R118" s="80"/>
      <c r="S118" s="80"/>
      <c r="T118" s="80"/>
      <c r="U118" s="80"/>
      <c r="V118" s="80"/>
      <c r="W118" s="80"/>
      <c r="X118" s="80"/>
      <c r="Y118" s="80"/>
      <c r="Z118" s="80"/>
      <c r="AA118" s="80"/>
      <c r="AB118" s="80"/>
      <c r="AC118" s="80"/>
      <c r="AD118" s="80"/>
      <c r="AE118" s="80"/>
      <c r="AF118" s="80"/>
      <c r="AG118" s="80"/>
      <c r="AH118" s="80"/>
      <c r="AI118" s="80"/>
      <c r="AJ118" s="80"/>
      <c r="AK118" s="80"/>
      <c r="AL118" s="80"/>
      <c r="AM118" s="80"/>
      <c r="AN118" s="80"/>
      <c r="AO118" s="80"/>
      <c r="AP118" s="80"/>
      <c r="AQ118" s="81"/>
      <c r="AR118" s="81"/>
      <c r="AS118" s="81"/>
      <c r="AT118" s="81"/>
      <c r="AU118" s="81"/>
      <c r="AV118" s="81"/>
      <c r="AW118" s="81"/>
      <c r="AX118" s="81"/>
      <c r="AY118" s="81"/>
      <c r="AZ118" s="81"/>
      <c r="BA118" s="81"/>
      <c r="BB118" s="81"/>
      <c r="BC118" s="81"/>
      <c r="BD118" s="81"/>
      <c r="BE118" s="81"/>
      <c r="BF118" s="81"/>
      <c r="BG118" s="81"/>
      <c r="BH118" s="81"/>
      <c r="BI118" s="81"/>
      <c r="BJ118" s="81"/>
      <c r="BK118" s="81"/>
      <c r="BL118" s="81"/>
      <c r="BM118" s="81"/>
      <c r="BN118" s="81"/>
      <c r="BO118" s="81"/>
      <c r="BP118" s="81"/>
      <c r="BQ118" s="81"/>
      <c r="BR118" s="81"/>
      <c r="BS118" s="81"/>
      <c r="BT118" s="81"/>
      <c r="BU118" s="81"/>
      <c r="BV118" s="81"/>
      <c r="BW118" s="81"/>
      <c r="BX118" s="81"/>
      <c r="BY118" s="81"/>
      <c r="BZ118" s="81"/>
      <c r="CA118" s="81"/>
      <c r="CB118" s="81"/>
      <c r="CC118" s="81"/>
      <c r="CD118" s="81"/>
      <c r="CE118" s="81"/>
      <c r="CF118" s="81"/>
      <c r="CG118" s="81"/>
      <c r="CH118" s="81"/>
      <c r="CI118" s="81"/>
    </row>
    <row r="119" spans="1:87" s="82" customFormat="1" ht="13.5" customHeight="1" x14ac:dyDescent="0.2">
      <c r="A119" s="70">
        <v>854</v>
      </c>
      <c r="B119" s="71" t="s">
        <v>109</v>
      </c>
      <c r="C119" s="83" t="s">
        <v>233</v>
      </c>
      <c r="D119" s="73">
        <v>747.37973699999998</v>
      </c>
      <c r="E119" s="74">
        <v>297954.87</v>
      </c>
      <c r="F119" s="75">
        <v>0</v>
      </c>
      <c r="G119" s="76">
        <f t="shared" si="14"/>
        <v>3.0218166932461953E-2</v>
      </c>
      <c r="H119" s="74">
        <v>9003.65</v>
      </c>
      <c r="I119" s="77">
        <f t="shared" si="9"/>
        <v>306958.52</v>
      </c>
      <c r="J119" s="75">
        <f t="shared" si="15"/>
        <v>410.7129278512939</v>
      </c>
      <c r="K119" s="74">
        <v>142867.19</v>
      </c>
      <c r="L119" s="75">
        <f t="shared" si="16"/>
        <v>191.15743032246539</v>
      </c>
      <c r="M119" s="78">
        <v>0</v>
      </c>
      <c r="N119" s="74">
        <f t="shared" si="12"/>
        <v>164091.33000000002</v>
      </c>
      <c r="O119" s="74">
        <f t="shared" si="17"/>
        <v>219.55549752882854</v>
      </c>
      <c r="P119" s="79"/>
      <c r="Q119" s="80"/>
      <c r="R119" s="80"/>
      <c r="S119" s="80"/>
      <c r="T119" s="80"/>
      <c r="U119" s="80"/>
      <c r="V119" s="80"/>
      <c r="W119" s="80"/>
      <c r="X119" s="80"/>
      <c r="Y119" s="80"/>
      <c r="Z119" s="80"/>
      <c r="AA119" s="80"/>
      <c r="AB119" s="80"/>
      <c r="AC119" s="80"/>
      <c r="AD119" s="80"/>
      <c r="AE119" s="80"/>
      <c r="AF119" s="80"/>
      <c r="AG119" s="80"/>
      <c r="AH119" s="80"/>
      <c r="AI119" s="80"/>
      <c r="AJ119" s="80"/>
      <c r="AK119" s="80"/>
      <c r="AL119" s="80"/>
      <c r="AM119" s="80"/>
      <c r="AN119" s="80"/>
      <c r="AO119" s="80"/>
      <c r="AP119" s="80"/>
      <c r="AQ119" s="81"/>
      <c r="AR119" s="81"/>
      <c r="AS119" s="81"/>
      <c r="AT119" s="81"/>
      <c r="AU119" s="81"/>
      <c r="AV119" s="81"/>
      <c r="AW119" s="81"/>
      <c r="AX119" s="81"/>
      <c r="AY119" s="81"/>
      <c r="AZ119" s="81"/>
      <c r="BA119" s="81"/>
      <c r="BB119" s="81"/>
      <c r="BC119" s="81"/>
      <c r="BD119" s="81"/>
      <c r="BE119" s="81"/>
      <c r="BF119" s="81"/>
      <c r="BG119" s="81"/>
      <c r="BH119" s="81"/>
      <c r="BI119" s="81"/>
      <c r="BJ119" s="81"/>
      <c r="BK119" s="81"/>
      <c r="BL119" s="81"/>
      <c r="BM119" s="81"/>
      <c r="BN119" s="81"/>
      <c r="BO119" s="81"/>
      <c r="BP119" s="81"/>
      <c r="BQ119" s="81"/>
      <c r="BR119" s="81"/>
      <c r="BS119" s="81"/>
      <c r="BT119" s="81"/>
      <c r="BU119" s="81"/>
      <c r="BV119" s="81"/>
      <c r="BW119" s="81"/>
      <c r="BX119" s="81"/>
      <c r="BY119" s="81"/>
      <c r="BZ119" s="81"/>
      <c r="CA119" s="81"/>
      <c r="CB119" s="81"/>
      <c r="CC119" s="81"/>
      <c r="CD119" s="81"/>
      <c r="CE119" s="81"/>
      <c r="CF119" s="81"/>
      <c r="CG119" s="81"/>
      <c r="CH119" s="81"/>
      <c r="CI119" s="81"/>
    </row>
    <row r="120" spans="1:87" s="82" customFormat="1" ht="13.5" customHeight="1" x14ac:dyDescent="0.2">
      <c r="A120" s="70">
        <v>967</v>
      </c>
      <c r="B120" s="71" t="s">
        <v>214</v>
      </c>
      <c r="C120" s="83" t="s">
        <v>234</v>
      </c>
      <c r="D120" s="73">
        <v>223.86545999999998</v>
      </c>
      <c r="E120" s="74">
        <v>46841.11</v>
      </c>
      <c r="F120" s="75">
        <v>0</v>
      </c>
      <c r="G120" s="76">
        <f t="shared" si="14"/>
        <v>5.0000096069456934E-2</v>
      </c>
      <c r="H120" s="74">
        <v>2342.06</v>
      </c>
      <c r="I120" s="77">
        <f t="shared" si="9"/>
        <v>49183.17</v>
      </c>
      <c r="J120" s="75">
        <f t="shared" si="15"/>
        <v>219.69968033478679</v>
      </c>
      <c r="K120" s="74">
        <v>0</v>
      </c>
      <c r="L120" s="75">
        <f t="shared" si="16"/>
        <v>0</v>
      </c>
      <c r="M120" s="78">
        <v>1</v>
      </c>
      <c r="N120" s="74">
        <f t="shared" si="12"/>
        <v>49183.17</v>
      </c>
      <c r="O120" s="74">
        <f t="shared" si="17"/>
        <v>219.69968033478679</v>
      </c>
      <c r="P120" s="79"/>
      <c r="Q120" s="80"/>
      <c r="R120" s="80"/>
      <c r="S120" s="80"/>
      <c r="T120" s="80"/>
      <c r="U120" s="80"/>
      <c r="V120" s="80"/>
      <c r="W120" s="80"/>
      <c r="X120" s="80"/>
      <c r="Y120" s="80"/>
      <c r="Z120" s="80"/>
      <c r="AA120" s="80"/>
      <c r="AB120" s="80"/>
      <c r="AC120" s="80"/>
      <c r="AD120" s="80"/>
      <c r="AE120" s="80"/>
      <c r="AF120" s="80"/>
      <c r="AG120" s="80"/>
      <c r="AH120" s="80"/>
      <c r="AI120" s="80"/>
      <c r="AJ120" s="80"/>
      <c r="AK120" s="80"/>
      <c r="AL120" s="80"/>
      <c r="AM120" s="80"/>
      <c r="AN120" s="80"/>
      <c r="AO120" s="80"/>
      <c r="AP120" s="80"/>
      <c r="AQ120" s="81"/>
      <c r="AR120" s="81"/>
      <c r="AS120" s="81"/>
      <c r="AT120" s="81"/>
      <c r="AU120" s="81"/>
      <c r="AV120" s="81"/>
      <c r="AW120" s="81"/>
      <c r="AX120" s="81"/>
      <c r="AY120" s="81"/>
      <c r="AZ120" s="81"/>
      <c r="BA120" s="81"/>
      <c r="BB120" s="81"/>
      <c r="BC120" s="81"/>
      <c r="BD120" s="81"/>
      <c r="BE120" s="81"/>
      <c r="BF120" s="81"/>
      <c r="BG120" s="81"/>
      <c r="BH120" s="81"/>
      <c r="BI120" s="81"/>
      <c r="BJ120" s="81"/>
      <c r="BK120" s="81"/>
      <c r="BL120" s="81"/>
      <c r="BM120" s="81"/>
      <c r="BN120" s="81"/>
      <c r="BO120" s="81"/>
      <c r="BP120" s="81"/>
      <c r="BQ120" s="81"/>
      <c r="BR120" s="81"/>
      <c r="BS120" s="81"/>
      <c r="BT120" s="81"/>
      <c r="BU120" s="81"/>
      <c r="BV120" s="81"/>
      <c r="BW120" s="81"/>
      <c r="BX120" s="81"/>
      <c r="BY120" s="81"/>
      <c r="BZ120" s="81"/>
      <c r="CA120" s="81"/>
      <c r="CB120" s="81"/>
      <c r="CC120" s="81"/>
      <c r="CD120" s="81"/>
      <c r="CE120" s="81"/>
      <c r="CF120" s="81"/>
      <c r="CG120" s="81"/>
      <c r="CH120" s="81"/>
      <c r="CI120" s="81"/>
    </row>
    <row r="121" spans="1:87" s="82" customFormat="1" ht="13.5" customHeight="1" x14ac:dyDescent="0.2">
      <c r="A121" s="70">
        <v>201</v>
      </c>
      <c r="B121" s="71" t="s">
        <v>110</v>
      </c>
      <c r="C121" s="83" t="s">
        <v>233</v>
      </c>
      <c r="D121" s="73">
        <v>701.79</v>
      </c>
      <c r="E121" s="74">
        <v>141671.70000000001</v>
      </c>
      <c r="F121" s="75">
        <v>0</v>
      </c>
      <c r="G121" s="76">
        <f t="shared" si="14"/>
        <v>3.0807281905984047E-2</v>
      </c>
      <c r="H121" s="74">
        <v>4364.5200000000004</v>
      </c>
      <c r="I121" s="77">
        <f t="shared" si="9"/>
        <v>146036.22</v>
      </c>
      <c r="J121" s="75">
        <f t="shared" si="15"/>
        <v>208.09105287906641</v>
      </c>
      <c r="K121" s="74">
        <v>0</v>
      </c>
      <c r="L121" s="75">
        <f t="shared" si="16"/>
        <v>0</v>
      </c>
      <c r="M121" s="78">
        <v>0</v>
      </c>
      <c r="N121" s="74">
        <f t="shared" si="12"/>
        <v>146036.22</v>
      </c>
      <c r="O121" s="74">
        <f t="shared" si="17"/>
        <v>208.09105287906641</v>
      </c>
      <c r="P121" s="79"/>
      <c r="Q121" s="80"/>
      <c r="R121" s="80"/>
      <c r="S121" s="80"/>
      <c r="T121" s="80"/>
      <c r="U121" s="80"/>
      <c r="V121" s="80"/>
      <c r="W121" s="80"/>
      <c r="X121" s="80"/>
      <c r="Y121" s="80"/>
      <c r="Z121" s="80"/>
      <c r="AA121" s="80"/>
      <c r="AB121" s="80"/>
      <c r="AC121" s="80"/>
      <c r="AD121" s="80"/>
      <c r="AE121" s="80"/>
      <c r="AF121" s="80"/>
      <c r="AG121" s="80"/>
      <c r="AH121" s="80"/>
      <c r="AI121" s="80"/>
      <c r="AJ121" s="80"/>
      <c r="AK121" s="80"/>
      <c r="AL121" s="80"/>
      <c r="AM121" s="80"/>
      <c r="AN121" s="80"/>
      <c r="AO121" s="80"/>
      <c r="AP121" s="80"/>
      <c r="AQ121" s="81"/>
      <c r="AR121" s="81"/>
      <c r="AS121" s="81"/>
      <c r="AT121" s="81"/>
      <c r="AU121" s="81"/>
      <c r="AV121" s="81"/>
      <c r="AW121" s="81"/>
      <c r="AX121" s="81"/>
      <c r="AY121" s="81"/>
      <c r="AZ121" s="81"/>
      <c r="BA121" s="81"/>
      <c r="BB121" s="81"/>
      <c r="BC121" s="81"/>
      <c r="BD121" s="81"/>
      <c r="BE121" s="81"/>
      <c r="BF121" s="81"/>
      <c r="BG121" s="81"/>
      <c r="BH121" s="81"/>
      <c r="BI121" s="81"/>
      <c r="BJ121" s="81"/>
      <c r="BK121" s="81"/>
      <c r="BL121" s="81"/>
      <c r="BM121" s="81"/>
      <c r="BN121" s="81"/>
      <c r="BO121" s="81"/>
      <c r="BP121" s="81"/>
      <c r="BQ121" s="81"/>
      <c r="BR121" s="81"/>
      <c r="BS121" s="81"/>
      <c r="BT121" s="81"/>
      <c r="BU121" s="81"/>
      <c r="BV121" s="81"/>
      <c r="BW121" s="81"/>
      <c r="BX121" s="81"/>
      <c r="BY121" s="81"/>
      <c r="BZ121" s="81"/>
      <c r="CA121" s="81"/>
      <c r="CB121" s="81"/>
      <c r="CC121" s="81"/>
      <c r="CD121" s="81"/>
      <c r="CE121" s="81"/>
      <c r="CF121" s="81"/>
      <c r="CG121" s="81"/>
      <c r="CH121" s="81"/>
      <c r="CI121" s="81"/>
    </row>
    <row r="122" spans="1:87" s="82" customFormat="1" ht="13.5" customHeight="1" x14ac:dyDescent="0.2">
      <c r="A122" s="70">
        <v>855</v>
      </c>
      <c r="B122" s="71" t="s">
        <v>111</v>
      </c>
      <c r="C122" s="83" t="s">
        <v>233</v>
      </c>
      <c r="D122" s="73">
        <v>219.48427800000002</v>
      </c>
      <c r="E122" s="74">
        <v>106559.81</v>
      </c>
      <c r="F122" s="75">
        <v>0</v>
      </c>
      <c r="G122" s="76">
        <f t="shared" si="14"/>
        <v>3.0035151151264254E-2</v>
      </c>
      <c r="H122" s="74">
        <v>3200.54</v>
      </c>
      <c r="I122" s="77">
        <f t="shared" si="9"/>
        <v>109760.34999999999</v>
      </c>
      <c r="J122" s="75">
        <f t="shared" si="15"/>
        <v>500.08297177440647</v>
      </c>
      <c r="K122" s="74">
        <v>42141.45</v>
      </c>
      <c r="L122" s="75">
        <f t="shared" si="16"/>
        <v>192.0021351142062</v>
      </c>
      <c r="M122" s="78">
        <v>0</v>
      </c>
      <c r="N122" s="74">
        <f t="shared" si="12"/>
        <v>67618.899999999994</v>
      </c>
      <c r="O122" s="74">
        <f t="shared" si="17"/>
        <v>308.08083666020025</v>
      </c>
      <c r="P122" s="79"/>
      <c r="Q122" s="80"/>
      <c r="R122" s="80"/>
      <c r="S122" s="80"/>
      <c r="T122" s="80"/>
      <c r="U122" s="80"/>
      <c r="V122" s="80"/>
      <c r="W122" s="80"/>
      <c r="X122" s="80"/>
      <c r="Y122" s="80"/>
      <c r="Z122" s="80"/>
      <c r="AA122" s="80"/>
      <c r="AB122" s="80"/>
      <c r="AC122" s="80"/>
      <c r="AD122" s="80"/>
      <c r="AE122" s="80"/>
      <c r="AF122" s="80"/>
      <c r="AG122" s="80"/>
      <c r="AH122" s="80"/>
      <c r="AI122" s="80"/>
      <c r="AJ122" s="80"/>
      <c r="AK122" s="80"/>
      <c r="AL122" s="80"/>
      <c r="AM122" s="80"/>
      <c r="AN122" s="80"/>
      <c r="AO122" s="80"/>
      <c r="AP122" s="80"/>
      <c r="AQ122" s="81"/>
      <c r="AR122" s="81"/>
      <c r="AS122" s="81"/>
      <c r="AT122" s="81"/>
      <c r="AU122" s="81"/>
      <c r="AV122" s="81"/>
      <c r="AW122" s="81"/>
      <c r="AX122" s="81"/>
      <c r="AY122" s="81"/>
      <c r="AZ122" s="81"/>
      <c r="BA122" s="81"/>
      <c r="BB122" s="81"/>
      <c r="BC122" s="81"/>
      <c r="BD122" s="81"/>
      <c r="BE122" s="81"/>
      <c r="BF122" s="81"/>
      <c r="BG122" s="81"/>
      <c r="BH122" s="81"/>
      <c r="BI122" s="81"/>
      <c r="BJ122" s="81"/>
      <c r="BK122" s="81"/>
      <c r="BL122" s="81"/>
      <c r="BM122" s="81"/>
      <c r="BN122" s="81"/>
      <c r="BO122" s="81"/>
      <c r="BP122" s="81"/>
      <c r="BQ122" s="81"/>
      <c r="BR122" s="81"/>
      <c r="BS122" s="81"/>
      <c r="BT122" s="81"/>
      <c r="BU122" s="81"/>
      <c r="BV122" s="81"/>
      <c r="BW122" s="81"/>
      <c r="BX122" s="81"/>
      <c r="BY122" s="81"/>
      <c r="BZ122" s="81"/>
      <c r="CA122" s="81"/>
      <c r="CB122" s="81"/>
      <c r="CC122" s="81"/>
      <c r="CD122" s="81"/>
      <c r="CE122" s="81"/>
      <c r="CF122" s="81"/>
      <c r="CG122" s="81"/>
      <c r="CH122" s="81"/>
      <c r="CI122" s="81"/>
    </row>
    <row r="123" spans="1:87" s="82" customFormat="1" ht="13.5" customHeight="1" x14ac:dyDescent="0.2">
      <c r="A123" s="70">
        <v>200</v>
      </c>
      <c r="B123" s="71" t="s">
        <v>112</v>
      </c>
      <c r="C123" s="83" t="s">
        <v>233</v>
      </c>
      <c r="D123" s="73">
        <v>82.216485000000006</v>
      </c>
      <c r="E123" s="74">
        <v>52841.54</v>
      </c>
      <c r="F123" s="75">
        <v>3986.03</v>
      </c>
      <c r="G123" s="76">
        <f t="shared" si="14"/>
        <v>4.7328259856967314E-2</v>
      </c>
      <c r="H123" s="74">
        <v>2689.55</v>
      </c>
      <c r="I123" s="77">
        <f t="shared" si="9"/>
        <v>59517.120000000003</v>
      </c>
      <c r="J123" s="75">
        <f t="shared" si="15"/>
        <v>723.90737696947269</v>
      </c>
      <c r="K123" s="74">
        <v>30</v>
      </c>
      <c r="L123" s="75">
        <f t="shared" si="16"/>
        <v>0.36489032582699199</v>
      </c>
      <c r="M123" s="78">
        <v>0</v>
      </c>
      <c r="N123" s="74">
        <f t="shared" si="12"/>
        <v>59487.12</v>
      </c>
      <c r="O123" s="74">
        <f t="shared" si="17"/>
        <v>723.5424866436457</v>
      </c>
      <c r="P123" s="79"/>
      <c r="Q123" s="80"/>
      <c r="R123" s="80"/>
      <c r="S123" s="80"/>
      <c r="T123" s="80"/>
      <c r="U123" s="80"/>
      <c r="V123" s="80"/>
      <c r="W123" s="80"/>
      <c r="X123" s="80"/>
      <c r="Y123" s="80"/>
      <c r="Z123" s="80"/>
      <c r="AA123" s="80"/>
      <c r="AB123" s="80"/>
      <c r="AC123" s="80"/>
      <c r="AD123" s="80"/>
      <c r="AE123" s="80"/>
      <c r="AF123" s="80"/>
      <c r="AG123" s="80"/>
      <c r="AH123" s="80"/>
      <c r="AI123" s="80"/>
      <c r="AJ123" s="80"/>
      <c r="AK123" s="80"/>
      <c r="AL123" s="80"/>
      <c r="AM123" s="80"/>
      <c r="AN123" s="80"/>
      <c r="AO123" s="80"/>
      <c r="AP123" s="80"/>
      <c r="AQ123" s="81"/>
      <c r="AR123" s="81"/>
      <c r="AS123" s="81"/>
      <c r="AT123" s="81"/>
      <c r="AU123" s="81"/>
      <c r="AV123" s="81"/>
      <c r="AW123" s="81"/>
      <c r="AX123" s="81"/>
      <c r="AY123" s="81"/>
      <c r="AZ123" s="81"/>
      <c r="BA123" s="81"/>
      <c r="BB123" s="81"/>
      <c r="BC123" s="81"/>
      <c r="BD123" s="81"/>
      <c r="BE123" s="81"/>
      <c r="BF123" s="81"/>
      <c r="BG123" s="81"/>
      <c r="BH123" s="81"/>
      <c r="BI123" s="81"/>
      <c r="BJ123" s="81"/>
      <c r="BK123" s="81"/>
      <c r="BL123" s="81"/>
      <c r="BM123" s="81"/>
      <c r="BN123" s="81"/>
      <c r="BO123" s="81"/>
      <c r="BP123" s="81"/>
      <c r="BQ123" s="81"/>
      <c r="BR123" s="81"/>
      <c r="BS123" s="81"/>
      <c r="BT123" s="81"/>
      <c r="BU123" s="81"/>
      <c r="BV123" s="81"/>
      <c r="BW123" s="81"/>
      <c r="BX123" s="81"/>
      <c r="BY123" s="81"/>
      <c r="BZ123" s="81"/>
      <c r="CA123" s="81"/>
      <c r="CB123" s="81"/>
      <c r="CC123" s="81"/>
      <c r="CD123" s="81"/>
      <c r="CE123" s="81"/>
      <c r="CF123" s="81"/>
      <c r="CG123" s="81"/>
      <c r="CH123" s="81"/>
      <c r="CI123" s="81"/>
    </row>
    <row r="124" spans="1:87" s="82" customFormat="1" ht="13.5" customHeight="1" x14ac:dyDescent="0.2">
      <c r="A124" s="70">
        <v>285</v>
      </c>
      <c r="B124" s="71" t="s">
        <v>113</v>
      </c>
      <c r="C124" s="83" t="s">
        <v>233</v>
      </c>
      <c r="D124" s="73">
        <v>307.05246</v>
      </c>
      <c r="E124" s="74">
        <v>108997.2</v>
      </c>
      <c r="F124" s="75">
        <v>0</v>
      </c>
      <c r="G124" s="76">
        <f t="shared" si="14"/>
        <v>3.0000036698190412E-2</v>
      </c>
      <c r="H124" s="74">
        <v>3269.92</v>
      </c>
      <c r="I124" s="77">
        <f t="shared" si="9"/>
        <v>112267.12</v>
      </c>
      <c r="J124" s="75">
        <f t="shared" si="15"/>
        <v>365.62846622365441</v>
      </c>
      <c r="K124" s="74">
        <v>390</v>
      </c>
      <c r="L124" s="75">
        <f t="shared" si="16"/>
        <v>1.2701412651115058</v>
      </c>
      <c r="M124" s="78">
        <v>0</v>
      </c>
      <c r="N124" s="74">
        <f t="shared" si="12"/>
        <v>111877.12</v>
      </c>
      <c r="O124" s="74">
        <f t="shared" si="17"/>
        <v>364.35832495854288</v>
      </c>
      <c r="P124" s="79"/>
      <c r="Q124" s="80"/>
      <c r="R124" s="80"/>
      <c r="S124" s="80"/>
      <c r="T124" s="80"/>
      <c r="U124" s="80"/>
      <c r="V124" s="80"/>
      <c r="W124" s="80"/>
      <c r="X124" s="80"/>
      <c r="Y124" s="80"/>
      <c r="Z124" s="80"/>
      <c r="AA124" s="80"/>
      <c r="AB124" s="80"/>
      <c r="AC124" s="80"/>
      <c r="AD124" s="80"/>
      <c r="AE124" s="80"/>
      <c r="AF124" s="80"/>
      <c r="AG124" s="80"/>
      <c r="AH124" s="80"/>
      <c r="AI124" s="80"/>
      <c r="AJ124" s="80"/>
      <c r="AK124" s="80"/>
      <c r="AL124" s="80"/>
      <c r="AM124" s="80"/>
      <c r="AN124" s="80"/>
      <c r="AO124" s="80"/>
      <c r="AP124" s="80"/>
      <c r="AQ124" s="81"/>
      <c r="AR124" s="81"/>
      <c r="AS124" s="81"/>
      <c r="AT124" s="81"/>
      <c r="AU124" s="81"/>
      <c r="AV124" s="81"/>
      <c r="AW124" s="81"/>
      <c r="AX124" s="81"/>
      <c r="AY124" s="81"/>
      <c r="AZ124" s="81"/>
      <c r="BA124" s="81"/>
      <c r="BB124" s="81"/>
      <c r="BC124" s="81"/>
      <c r="BD124" s="81"/>
      <c r="BE124" s="81"/>
      <c r="BF124" s="81"/>
      <c r="BG124" s="81"/>
      <c r="BH124" s="81"/>
      <c r="BI124" s="81"/>
      <c r="BJ124" s="81"/>
      <c r="BK124" s="81"/>
      <c r="BL124" s="81"/>
      <c r="BM124" s="81"/>
      <c r="BN124" s="81"/>
      <c r="BO124" s="81"/>
      <c r="BP124" s="81"/>
      <c r="BQ124" s="81"/>
      <c r="BR124" s="81"/>
      <c r="BS124" s="81"/>
      <c r="BT124" s="81"/>
      <c r="BU124" s="81"/>
      <c r="BV124" s="81"/>
      <c r="BW124" s="81"/>
      <c r="BX124" s="81"/>
      <c r="BY124" s="81"/>
      <c r="BZ124" s="81"/>
      <c r="CA124" s="81"/>
      <c r="CB124" s="81"/>
      <c r="CC124" s="81"/>
      <c r="CD124" s="81"/>
      <c r="CE124" s="81"/>
      <c r="CF124" s="81"/>
      <c r="CG124" s="81"/>
      <c r="CH124" s="81"/>
      <c r="CI124" s="81"/>
    </row>
    <row r="125" spans="1:87" s="82" customFormat="1" ht="13.5" customHeight="1" x14ac:dyDescent="0.2">
      <c r="A125" s="70">
        <v>89</v>
      </c>
      <c r="B125" s="71" t="s">
        <v>114</v>
      </c>
      <c r="C125" s="72" t="s">
        <v>231</v>
      </c>
      <c r="D125" s="73">
        <v>6757.24</v>
      </c>
      <c r="E125" s="74">
        <v>2640371.71</v>
      </c>
      <c r="F125" s="75">
        <v>484.96</v>
      </c>
      <c r="G125" s="76">
        <f t="shared" si="14"/>
        <v>3.1643387143763468E-2</v>
      </c>
      <c r="H125" s="74">
        <v>83565.649999999994</v>
      </c>
      <c r="I125" s="77">
        <f t="shared" si="9"/>
        <v>2724422.32</v>
      </c>
      <c r="J125" s="75">
        <f t="shared" si="15"/>
        <v>403.18566752105886</v>
      </c>
      <c r="K125" s="74">
        <v>516260.45</v>
      </c>
      <c r="L125" s="75">
        <f t="shared" si="16"/>
        <v>76.401082394587149</v>
      </c>
      <c r="M125" s="78">
        <v>0.7</v>
      </c>
      <c r="N125" s="74">
        <f t="shared" si="12"/>
        <v>2208161.8699999996</v>
      </c>
      <c r="O125" s="74">
        <f t="shared" si="17"/>
        <v>326.78458512647171</v>
      </c>
      <c r="P125" s="79"/>
      <c r="Q125" s="80"/>
      <c r="R125" s="80"/>
      <c r="S125" s="80"/>
      <c r="T125" s="80"/>
      <c r="U125" s="80"/>
      <c r="V125" s="80"/>
      <c r="W125" s="80"/>
      <c r="X125" s="80"/>
      <c r="Y125" s="80"/>
      <c r="Z125" s="80"/>
      <c r="AA125" s="80"/>
      <c r="AB125" s="80"/>
      <c r="AC125" s="80"/>
      <c r="AD125" s="80"/>
      <c r="AE125" s="80"/>
      <c r="AF125" s="80"/>
      <c r="AG125" s="80"/>
      <c r="AH125" s="80"/>
      <c r="AI125" s="80"/>
      <c r="AJ125" s="80"/>
      <c r="AK125" s="80"/>
      <c r="AL125" s="80"/>
      <c r="AM125" s="80"/>
      <c r="AN125" s="80"/>
      <c r="AO125" s="80"/>
      <c r="AP125" s="80"/>
      <c r="AQ125" s="81"/>
      <c r="AR125" s="81"/>
      <c r="AS125" s="81"/>
      <c r="AT125" s="81"/>
      <c r="AU125" s="81"/>
      <c r="AV125" s="81"/>
      <c r="AW125" s="81"/>
      <c r="AX125" s="81"/>
      <c r="AY125" s="81"/>
      <c r="AZ125" s="81"/>
      <c r="BA125" s="81"/>
      <c r="BB125" s="81"/>
      <c r="BC125" s="81"/>
      <c r="BD125" s="81"/>
      <c r="BE125" s="81"/>
      <c r="BF125" s="81"/>
      <c r="BG125" s="81"/>
      <c r="BH125" s="81"/>
      <c r="BI125" s="81"/>
      <c r="BJ125" s="81"/>
      <c r="BK125" s="81"/>
      <c r="BL125" s="81"/>
      <c r="BM125" s="81"/>
      <c r="BN125" s="81"/>
      <c r="BO125" s="81"/>
      <c r="BP125" s="81"/>
      <c r="BQ125" s="81"/>
      <c r="BR125" s="81"/>
      <c r="BS125" s="81"/>
      <c r="BT125" s="81"/>
      <c r="BU125" s="81"/>
      <c r="BV125" s="81"/>
      <c r="BW125" s="81"/>
      <c r="BX125" s="81"/>
      <c r="BY125" s="81"/>
      <c r="BZ125" s="81"/>
      <c r="CA125" s="81"/>
      <c r="CB125" s="81"/>
      <c r="CC125" s="81"/>
      <c r="CD125" s="81"/>
      <c r="CE125" s="81"/>
      <c r="CF125" s="81"/>
      <c r="CG125" s="81"/>
      <c r="CH125" s="81"/>
      <c r="CI125" s="81"/>
    </row>
    <row r="126" spans="1:87" s="82" customFormat="1" ht="13.5" customHeight="1" x14ac:dyDescent="0.2">
      <c r="A126" s="70">
        <v>626</v>
      </c>
      <c r="B126" s="71" t="s">
        <v>115</v>
      </c>
      <c r="C126" s="83" t="s">
        <v>235</v>
      </c>
      <c r="D126" s="73">
        <v>21.979854</v>
      </c>
      <c r="E126" s="74">
        <v>9420</v>
      </c>
      <c r="F126" s="75">
        <v>0</v>
      </c>
      <c r="G126" s="76">
        <f t="shared" si="14"/>
        <v>3.0350318471337578E-2</v>
      </c>
      <c r="H126" s="74">
        <v>285.89999999999998</v>
      </c>
      <c r="I126" s="77">
        <f t="shared" si="9"/>
        <v>9705.9</v>
      </c>
      <c r="J126" s="75">
        <f t="shared" si="15"/>
        <v>441.58164107914456</v>
      </c>
      <c r="K126" s="74">
        <v>64.69</v>
      </c>
      <c r="L126" s="75">
        <f t="shared" si="16"/>
        <v>2.943149667873135</v>
      </c>
      <c r="M126" s="78">
        <v>0</v>
      </c>
      <c r="N126" s="74">
        <f t="shared" si="12"/>
        <v>9641.2099999999991</v>
      </c>
      <c r="O126" s="74">
        <f t="shared" si="17"/>
        <v>438.63849141127139</v>
      </c>
      <c r="P126" s="79"/>
      <c r="Q126" s="80"/>
      <c r="R126" s="80"/>
      <c r="S126" s="80"/>
      <c r="T126" s="80"/>
      <c r="U126" s="80"/>
      <c r="V126" s="80"/>
      <c r="W126" s="80"/>
      <c r="X126" s="80"/>
      <c r="Y126" s="80"/>
      <c r="Z126" s="80"/>
      <c r="AA126" s="80"/>
      <c r="AB126" s="80"/>
      <c r="AC126" s="80"/>
      <c r="AD126" s="80"/>
      <c r="AE126" s="80"/>
      <c r="AF126" s="80"/>
      <c r="AG126" s="80"/>
      <c r="AH126" s="80"/>
      <c r="AI126" s="80"/>
      <c r="AJ126" s="80"/>
      <c r="AK126" s="80"/>
      <c r="AL126" s="80"/>
      <c r="AM126" s="80"/>
      <c r="AN126" s="80"/>
      <c r="AO126" s="80"/>
      <c r="AP126" s="80"/>
      <c r="AQ126" s="81"/>
      <c r="AR126" s="81"/>
      <c r="AS126" s="81"/>
      <c r="AT126" s="81"/>
      <c r="AU126" s="81"/>
      <c r="AV126" s="81"/>
      <c r="AW126" s="81"/>
      <c r="AX126" s="81"/>
      <c r="AY126" s="81"/>
      <c r="AZ126" s="81"/>
      <c r="BA126" s="81"/>
      <c r="BB126" s="81"/>
      <c r="BC126" s="81"/>
      <c r="BD126" s="81"/>
      <c r="BE126" s="81"/>
      <c r="BF126" s="81"/>
      <c r="BG126" s="81"/>
      <c r="BH126" s="81"/>
      <c r="BI126" s="81"/>
      <c r="BJ126" s="81"/>
      <c r="BK126" s="81"/>
      <c r="BL126" s="81"/>
      <c r="BM126" s="81"/>
      <c r="BN126" s="81"/>
      <c r="BO126" s="81"/>
      <c r="BP126" s="81"/>
      <c r="BQ126" s="81"/>
      <c r="BR126" s="81"/>
      <c r="BS126" s="81"/>
      <c r="BT126" s="81"/>
      <c r="BU126" s="81"/>
      <c r="BV126" s="81"/>
      <c r="BW126" s="81"/>
      <c r="BX126" s="81"/>
      <c r="BY126" s="81"/>
      <c r="BZ126" s="81"/>
      <c r="CA126" s="81"/>
      <c r="CB126" s="81"/>
      <c r="CC126" s="81"/>
      <c r="CD126" s="81"/>
      <c r="CE126" s="81"/>
      <c r="CF126" s="81"/>
      <c r="CG126" s="81"/>
      <c r="CH126" s="81"/>
      <c r="CI126" s="81"/>
    </row>
    <row r="127" spans="1:87" s="82" customFormat="1" ht="13.5" customHeight="1" x14ac:dyDescent="0.2">
      <c r="A127" s="70">
        <v>610</v>
      </c>
      <c r="B127" s="71" t="s">
        <v>116</v>
      </c>
      <c r="C127" s="83" t="s">
        <v>236</v>
      </c>
      <c r="D127" s="73">
        <v>249.56100000000001</v>
      </c>
      <c r="E127" s="74">
        <v>21237.64</v>
      </c>
      <c r="F127" s="75">
        <v>0</v>
      </c>
      <c r="G127" s="76">
        <f t="shared" si="14"/>
        <v>4.9999905827577837E-2</v>
      </c>
      <c r="H127" s="74">
        <v>1061.8800000000001</v>
      </c>
      <c r="I127" s="77">
        <f t="shared" si="9"/>
        <v>22299.52</v>
      </c>
      <c r="J127" s="75">
        <f t="shared" si="15"/>
        <v>89.354987357800297</v>
      </c>
      <c r="K127" s="74">
        <v>0</v>
      </c>
      <c r="L127" s="75">
        <f t="shared" si="16"/>
        <v>0</v>
      </c>
      <c r="M127" s="78">
        <v>0</v>
      </c>
      <c r="N127" s="74">
        <f t="shared" si="12"/>
        <v>22299.52</v>
      </c>
      <c r="O127" s="74">
        <f t="shared" si="17"/>
        <v>89.354987357800297</v>
      </c>
      <c r="P127" s="79"/>
      <c r="Q127" s="80"/>
      <c r="R127" s="80"/>
      <c r="S127" s="80"/>
      <c r="T127" s="80"/>
      <c r="U127" s="80"/>
      <c r="V127" s="80"/>
      <c r="W127" s="80"/>
      <c r="X127" s="80"/>
      <c r="Y127" s="80"/>
      <c r="Z127" s="80"/>
      <c r="AA127" s="80"/>
      <c r="AB127" s="80"/>
      <c r="AC127" s="80"/>
      <c r="AD127" s="80"/>
      <c r="AE127" s="80"/>
      <c r="AF127" s="80"/>
      <c r="AG127" s="80"/>
      <c r="AH127" s="80"/>
      <c r="AI127" s="80"/>
      <c r="AJ127" s="80"/>
      <c r="AK127" s="80"/>
      <c r="AL127" s="80"/>
      <c r="AM127" s="80"/>
      <c r="AN127" s="80"/>
      <c r="AO127" s="80"/>
      <c r="AP127" s="80"/>
      <c r="AQ127" s="81"/>
      <c r="AR127" s="81"/>
      <c r="AS127" s="81"/>
      <c r="AT127" s="81"/>
      <c r="AU127" s="81"/>
      <c r="AV127" s="81"/>
      <c r="AW127" s="81"/>
      <c r="AX127" s="81"/>
      <c r="AY127" s="81"/>
      <c r="AZ127" s="81"/>
      <c r="BA127" s="81"/>
      <c r="BB127" s="81"/>
      <c r="BC127" s="81"/>
      <c r="BD127" s="81"/>
      <c r="BE127" s="81"/>
      <c r="BF127" s="81"/>
      <c r="BG127" s="81"/>
      <c r="BH127" s="81"/>
      <c r="BI127" s="81"/>
      <c r="BJ127" s="81"/>
      <c r="BK127" s="81"/>
      <c r="BL127" s="81"/>
      <c r="BM127" s="81"/>
      <c r="BN127" s="81"/>
      <c r="BO127" s="81"/>
      <c r="BP127" s="81"/>
      <c r="BQ127" s="81"/>
      <c r="BR127" s="81"/>
      <c r="BS127" s="81"/>
      <c r="BT127" s="81"/>
      <c r="BU127" s="81"/>
      <c r="BV127" s="81"/>
      <c r="BW127" s="81"/>
      <c r="BX127" s="81"/>
      <c r="BY127" s="81"/>
      <c r="BZ127" s="81"/>
      <c r="CA127" s="81"/>
      <c r="CB127" s="81"/>
      <c r="CC127" s="81"/>
      <c r="CD127" s="81"/>
      <c r="CE127" s="81"/>
      <c r="CF127" s="81"/>
      <c r="CG127" s="81"/>
      <c r="CH127" s="81"/>
      <c r="CI127" s="81"/>
    </row>
    <row r="128" spans="1:87" s="82" customFormat="1" ht="13.5" customHeight="1" x14ac:dyDescent="0.2">
      <c r="A128" s="70">
        <v>357</v>
      </c>
      <c r="B128" s="71" t="s">
        <v>117</v>
      </c>
      <c r="C128" s="72" t="s">
        <v>229</v>
      </c>
      <c r="D128" s="73">
        <v>36223.599999999999</v>
      </c>
      <c r="E128" s="74">
        <v>8937013.4600000009</v>
      </c>
      <c r="F128" s="75">
        <v>348293.94</v>
      </c>
      <c r="G128" s="76">
        <f t="shared" si="14"/>
        <v>3.6162594896965931E-2</v>
      </c>
      <c r="H128" s="74">
        <v>335780.81</v>
      </c>
      <c r="I128" s="77">
        <f t="shared" si="9"/>
        <v>9621088.2100000009</v>
      </c>
      <c r="J128" s="75">
        <f t="shared" si="15"/>
        <v>265.60276201150634</v>
      </c>
      <c r="K128" s="74">
        <v>5175924.57</v>
      </c>
      <c r="L128" s="75">
        <f t="shared" si="16"/>
        <v>142.88818808732429</v>
      </c>
      <c r="M128" s="78">
        <v>0.98</v>
      </c>
      <c r="N128" s="74">
        <f t="shared" si="12"/>
        <v>4445163.6400000006</v>
      </c>
      <c r="O128" s="74">
        <f t="shared" si="17"/>
        <v>122.71457392418205</v>
      </c>
      <c r="P128" s="79"/>
      <c r="Q128" s="80"/>
      <c r="R128" s="80"/>
      <c r="S128" s="80"/>
      <c r="T128" s="80"/>
      <c r="U128" s="80"/>
      <c r="V128" s="80"/>
      <c r="W128" s="80"/>
      <c r="X128" s="80"/>
      <c r="Y128" s="80"/>
      <c r="Z128" s="80"/>
      <c r="AA128" s="80"/>
      <c r="AB128" s="80"/>
      <c r="AC128" s="80"/>
      <c r="AD128" s="80"/>
      <c r="AE128" s="80"/>
      <c r="AF128" s="80"/>
      <c r="AG128" s="80"/>
      <c r="AH128" s="80"/>
      <c r="AI128" s="80"/>
      <c r="AJ128" s="80"/>
      <c r="AK128" s="80"/>
      <c r="AL128" s="80"/>
      <c r="AM128" s="80"/>
      <c r="AN128" s="80"/>
      <c r="AO128" s="80"/>
      <c r="AP128" s="80"/>
      <c r="AQ128" s="81"/>
      <c r="AR128" s="81"/>
      <c r="AS128" s="81"/>
      <c r="AT128" s="81"/>
      <c r="AU128" s="81"/>
      <c r="AV128" s="81"/>
      <c r="AW128" s="81"/>
      <c r="AX128" s="81"/>
      <c r="AY128" s="81"/>
      <c r="AZ128" s="81"/>
      <c r="BA128" s="81"/>
      <c r="BB128" s="81"/>
      <c r="BC128" s="81"/>
      <c r="BD128" s="81"/>
      <c r="BE128" s="81"/>
      <c r="BF128" s="81"/>
      <c r="BG128" s="81"/>
      <c r="BH128" s="81"/>
      <c r="BI128" s="81"/>
      <c r="BJ128" s="81"/>
      <c r="BK128" s="81"/>
      <c r="BL128" s="81"/>
      <c r="BM128" s="81"/>
      <c r="BN128" s="81"/>
      <c r="BO128" s="81"/>
      <c r="BP128" s="81"/>
      <c r="BQ128" s="81"/>
      <c r="BR128" s="81"/>
      <c r="BS128" s="81"/>
      <c r="BT128" s="81"/>
      <c r="BU128" s="81"/>
      <c r="BV128" s="81"/>
      <c r="BW128" s="81"/>
      <c r="BX128" s="81"/>
      <c r="BY128" s="81"/>
      <c r="BZ128" s="81"/>
      <c r="CA128" s="81"/>
      <c r="CB128" s="81"/>
      <c r="CC128" s="81"/>
      <c r="CD128" s="81"/>
      <c r="CE128" s="81"/>
      <c r="CF128" s="81"/>
      <c r="CG128" s="81"/>
      <c r="CH128" s="81"/>
      <c r="CI128" s="81"/>
    </row>
    <row r="129" spans="1:87" s="82" customFormat="1" ht="13.5" customHeight="1" x14ac:dyDescent="0.2">
      <c r="A129" s="70">
        <v>34</v>
      </c>
      <c r="B129" s="71" t="s">
        <v>118</v>
      </c>
      <c r="C129" s="72" t="s">
        <v>231</v>
      </c>
      <c r="D129" s="73">
        <v>3798.44</v>
      </c>
      <c r="E129" s="74">
        <v>1670029.53</v>
      </c>
      <c r="F129" s="75">
        <v>28965.07</v>
      </c>
      <c r="G129" s="76">
        <f t="shared" si="14"/>
        <v>3.3750413332685102E-2</v>
      </c>
      <c r="H129" s="74">
        <v>57341.77</v>
      </c>
      <c r="I129" s="77">
        <f t="shared" si="9"/>
        <v>1756336.37</v>
      </c>
      <c r="J129" s="75">
        <f t="shared" si="15"/>
        <v>462.38360221564642</v>
      </c>
      <c r="K129" s="74">
        <v>574074.62</v>
      </c>
      <c r="L129" s="75">
        <f t="shared" si="16"/>
        <v>151.13431303377175</v>
      </c>
      <c r="M129" s="78">
        <v>1</v>
      </c>
      <c r="N129" s="74">
        <f t="shared" si="12"/>
        <v>1182261.75</v>
      </c>
      <c r="O129" s="74">
        <f t="shared" si="17"/>
        <v>311.24928918187464</v>
      </c>
      <c r="P129" s="79"/>
      <c r="Q129" s="80"/>
      <c r="R129" s="80"/>
      <c r="S129" s="80"/>
      <c r="T129" s="80"/>
      <c r="U129" s="80"/>
      <c r="V129" s="80"/>
      <c r="W129" s="80"/>
      <c r="X129" s="80"/>
      <c r="Y129" s="80"/>
      <c r="Z129" s="80"/>
      <c r="AA129" s="80"/>
      <c r="AB129" s="80"/>
      <c r="AC129" s="80"/>
      <c r="AD129" s="80"/>
      <c r="AE129" s="80"/>
      <c r="AF129" s="80"/>
      <c r="AG129" s="80"/>
      <c r="AH129" s="80"/>
      <c r="AI129" s="80"/>
      <c r="AJ129" s="80"/>
      <c r="AK129" s="80"/>
      <c r="AL129" s="80"/>
      <c r="AM129" s="80"/>
      <c r="AN129" s="80"/>
      <c r="AO129" s="80"/>
      <c r="AP129" s="80"/>
      <c r="AQ129" s="81"/>
      <c r="AR129" s="81"/>
      <c r="AS129" s="81"/>
      <c r="AT129" s="81"/>
      <c r="AU129" s="81"/>
      <c r="AV129" s="81"/>
      <c r="AW129" s="81"/>
      <c r="AX129" s="81"/>
      <c r="AY129" s="81"/>
      <c r="AZ129" s="81"/>
      <c r="BA129" s="81"/>
      <c r="BB129" s="81"/>
      <c r="BC129" s="81"/>
      <c r="BD129" s="81"/>
      <c r="BE129" s="81"/>
      <c r="BF129" s="81"/>
      <c r="BG129" s="81"/>
      <c r="BH129" s="81"/>
      <c r="BI129" s="81"/>
      <c r="BJ129" s="81"/>
      <c r="BK129" s="81"/>
      <c r="BL129" s="81"/>
      <c r="BM129" s="81"/>
      <c r="BN129" s="81"/>
      <c r="BO129" s="81"/>
      <c r="BP129" s="81"/>
      <c r="BQ129" s="81"/>
      <c r="BR129" s="81"/>
      <c r="BS129" s="81"/>
      <c r="BT129" s="81"/>
      <c r="BU129" s="81"/>
      <c r="BV129" s="81"/>
      <c r="BW129" s="81"/>
      <c r="BX129" s="81"/>
      <c r="BY129" s="81"/>
      <c r="BZ129" s="81"/>
      <c r="CA129" s="81"/>
      <c r="CB129" s="81"/>
      <c r="CC129" s="81"/>
      <c r="CD129" s="81"/>
      <c r="CE129" s="81"/>
      <c r="CF129" s="81"/>
      <c r="CG129" s="81"/>
      <c r="CH129" s="81"/>
      <c r="CI129" s="81"/>
    </row>
    <row r="130" spans="1:87" s="82" customFormat="1" ht="13.5" customHeight="1" x14ac:dyDescent="0.2">
      <c r="A130" s="70">
        <v>143</v>
      </c>
      <c r="B130" s="71" t="s">
        <v>119</v>
      </c>
      <c r="C130" s="72" t="s">
        <v>231</v>
      </c>
      <c r="D130" s="73">
        <v>3798.4</v>
      </c>
      <c r="E130" s="74">
        <v>901719.53</v>
      </c>
      <c r="F130" s="75">
        <v>597.76</v>
      </c>
      <c r="G130" s="76">
        <f t="shared" si="14"/>
        <v>3.3714348973629883E-2</v>
      </c>
      <c r="H130" s="74">
        <v>30421.040000000001</v>
      </c>
      <c r="I130" s="77">
        <f t="shared" ref="I130:I193" si="18">E130+F130+H130</f>
        <v>932738.33000000007</v>
      </c>
      <c r="J130" s="75">
        <f t="shared" ref="J130:J161" si="19">I130/D130</f>
        <v>245.56084930497053</v>
      </c>
      <c r="K130" s="74">
        <v>439786.12</v>
      </c>
      <c r="L130" s="75">
        <f t="shared" ref="L130:L161" si="20">K130/D130</f>
        <v>115.7819397641112</v>
      </c>
      <c r="M130" s="78">
        <v>0.8</v>
      </c>
      <c r="N130" s="74">
        <f t="shared" ref="N130:N193" si="21">I130-K130</f>
        <v>492952.21000000008</v>
      </c>
      <c r="O130" s="74">
        <f t="shared" ref="O130:O161" si="22">N130/D130</f>
        <v>129.77890954085933</v>
      </c>
      <c r="P130" s="79"/>
      <c r="Q130" s="80"/>
      <c r="R130" s="80"/>
      <c r="S130" s="80"/>
      <c r="T130" s="80"/>
      <c r="U130" s="80"/>
      <c r="V130" s="80"/>
      <c r="W130" s="80"/>
      <c r="X130" s="80"/>
      <c r="Y130" s="80"/>
      <c r="Z130" s="80"/>
      <c r="AA130" s="80"/>
      <c r="AB130" s="80"/>
      <c r="AC130" s="80"/>
      <c r="AD130" s="80"/>
      <c r="AE130" s="80"/>
      <c r="AF130" s="80"/>
      <c r="AG130" s="80"/>
      <c r="AH130" s="80"/>
      <c r="AI130" s="80"/>
      <c r="AJ130" s="80"/>
      <c r="AK130" s="80"/>
      <c r="AL130" s="80"/>
      <c r="AM130" s="80"/>
      <c r="AN130" s="80"/>
      <c r="AO130" s="80"/>
      <c r="AP130" s="80"/>
    </row>
    <row r="131" spans="1:87" s="82" customFormat="1" ht="13.5" customHeight="1" x14ac:dyDescent="0.2">
      <c r="A131" s="70">
        <v>321</v>
      </c>
      <c r="B131" s="71" t="s">
        <v>120</v>
      </c>
      <c r="C131" s="83" t="s">
        <v>233</v>
      </c>
      <c r="D131" s="73">
        <v>705.49</v>
      </c>
      <c r="E131" s="74">
        <v>302905.2</v>
      </c>
      <c r="F131" s="75">
        <v>3976.06</v>
      </c>
      <c r="G131" s="76">
        <f t="shared" ref="G131:G194" si="23">H131/(E131+F131)</f>
        <v>4.9999990224232002E-2</v>
      </c>
      <c r="H131" s="74">
        <v>15344.06</v>
      </c>
      <c r="I131" s="77">
        <f t="shared" si="18"/>
        <v>322225.32</v>
      </c>
      <c r="J131" s="75">
        <f t="shared" si="19"/>
        <v>456.73974117280187</v>
      </c>
      <c r="K131" s="74">
        <v>68114.45</v>
      </c>
      <c r="L131" s="75">
        <f t="shared" si="20"/>
        <v>96.549136061460828</v>
      </c>
      <c r="M131" s="78">
        <v>1</v>
      </c>
      <c r="N131" s="74">
        <f t="shared" si="21"/>
        <v>254110.87</v>
      </c>
      <c r="O131" s="74">
        <f t="shared" si="22"/>
        <v>360.19060511134103</v>
      </c>
      <c r="P131" s="79"/>
      <c r="Q131" s="80"/>
      <c r="R131" s="80"/>
      <c r="S131" s="80"/>
      <c r="T131" s="80"/>
      <c r="U131" s="80"/>
      <c r="V131" s="80"/>
      <c r="W131" s="80"/>
      <c r="X131" s="80"/>
      <c r="Y131" s="80"/>
      <c r="Z131" s="80"/>
      <c r="AA131" s="80"/>
      <c r="AB131" s="80"/>
      <c r="AC131" s="80"/>
      <c r="AD131" s="80"/>
      <c r="AE131" s="80"/>
      <c r="AF131" s="80"/>
      <c r="AG131" s="80"/>
      <c r="AH131" s="80"/>
      <c r="AI131" s="80"/>
      <c r="AJ131" s="80"/>
      <c r="AK131" s="80"/>
      <c r="AL131" s="80"/>
      <c r="AM131" s="80"/>
      <c r="AN131" s="80"/>
      <c r="AO131" s="80"/>
      <c r="AP131" s="80"/>
    </row>
    <row r="132" spans="1:87" s="82" customFormat="1" ht="13.5" customHeight="1" x14ac:dyDescent="0.2">
      <c r="A132" s="70">
        <v>630</v>
      </c>
      <c r="B132" s="71" t="s">
        <v>121</v>
      </c>
      <c r="C132" s="83" t="s">
        <v>234</v>
      </c>
      <c r="D132" s="73">
        <v>135.04947300000001</v>
      </c>
      <c r="E132" s="74">
        <v>104409.2</v>
      </c>
      <c r="F132" s="75">
        <v>611.84</v>
      </c>
      <c r="G132" s="76">
        <f t="shared" si="23"/>
        <v>4.6482971412204636E-2</v>
      </c>
      <c r="H132" s="74">
        <v>4881.6899999999996</v>
      </c>
      <c r="I132" s="77">
        <f t="shared" si="18"/>
        <v>109902.73</v>
      </c>
      <c r="J132" s="75">
        <f t="shared" si="19"/>
        <v>813.79606716421608</v>
      </c>
      <c r="K132" s="74">
        <v>9214.66</v>
      </c>
      <c r="L132" s="75">
        <f t="shared" si="20"/>
        <v>68.2317360838572</v>
      </c>
      <c r="M132" s="78">
        <v>0</v>
      </c>
      <c r="N132" s="74">
        <f t="shared" si="21"/>
        <v>100688.06999999999</v>
      </c>
      <c r="O132" s="74">
        <f t="shared" si="22"/>
        <v>745.5643310803589</v>
      </c>
      <c r="P132" s="79"/>
      <c r="Q132" s="80"/>
      <c r="R132" s="80"/>
      <c r="S132" s="80"/>
      <c r="T132" s="80"/>
      <c r="U132" s="80"/>
      <c r="V132" s="80"/>
      <c r="W132" s="80"/>
      <c r="X132" s="80"/>
      <c r="Y132" s="80"/>
      <c r="Z132" s="80"/>
      <c r="AA132" s="80"/>
      <c r="AB132" s="80"/>
      <c r="AC132" s="80"/>
      <c r="AD132" s="80"/>
      <c r="AE132" s="80"/>
      <c r="AF132" s="80"/>
      <c r="AG132" s="80"/>
      <c r="AH132" s="80"/>
      <c r="AI132" s="80"/>
      <c r="AJ132" s="80"/>
      <c r="AK132" s="80"/>
      <c r="AL132" s="80"/>
      <c r="AM132" s="80"/>
      <c r="AN132" s="80"/>
      <c r="AO132" s="80"/>
      <c r="AP132" s="80"/>
    </row>
    <row r="133" spans="1:87" s="82" customFormat="1" ht="13.5" customHeight="1" x14ac:dyDescent="0.2">
      <c r="A133" s="70">
        <v>271</v>
      </c>
      <c r="B133" s="71" t="s">
        <v>122</v>
      </c>
      <c r="C133" s="83" t="s">
        <v>233</v>
      </c>
      <c r="D133" s="73">
        <v>1333</v>
      </c>
      <c r="E133" s="74">
        <v>403868.36</v>
      </c>
      <c r="F133" s="75">
        <v>16771.36</v>
      </c>
      <c r="G133" s="76">
        <f t="shared" si="23"/>
        <v>4.3666703657942722E-2</v>
      </c>
      <c r="H133" s="74">
        <v>18367.95</v>
      </c>
      <c r="I133" s="77">
        <f t="shared" si="18"/>
        <v>439007.67</v>
      </c>
      <c r="J133" s="75">
        <f t="shared" si="19"/>
        <v>329.33808702175543</v>
      </c>
      <c r="K133" s="74">
        <v>360530.71</v>
      </c>
      <c r="L133" s="75">
        <f t="shared" si="20"/>
        <v>270.46564891222806</v>
      </c>
      <c r="M133" s="78">
        <v>1</v>
      </c>
      <c r="N133" s="74">
        <f t="shared" si="21"/>
        <v>78476.959999999963</v>
      </c>
      <c r="O133" s="74">
        <f t="shared" si="22"/>
        <v>58.872438109527351</v>
      </c>
      <c r="P133" s="79"/>
      <c r="Q133" s="80"/>
      <c r="R133" s="80"/>
      <c r="S133" s="80"/>
      <c r="T133" s="80"/>
      <c r="U133" s="80"/>
      <c r="V133" s="80"/>
      <c r="W133" s="80"/>
      <c r="X133" s="80"/>
      <c r="Y133" s="80"/>
      <c r="Z133" s="80"/>
      <c r="AA133" s="80"/>
      <c r="AB133" s="80"/>
      <c r="AC133" s="80"/>
      <c r="AD133" s="80"/>
      <c r="AE133" s="80"/>
      <c r="AF133" s="80"/>
      <c r="AG133" s="80"/>
      <c r="AH133" s="80"/>
      <c r="AI133" s="80"/>
      <c r="AJ133" s="80"/>
      <c r="AK133" s="80"/>
      <c r="AL133" s="80"/>
      <c r="AM133" s="80"/>
      <c r="AN133" s="80"/>
      <c r="AO133" s="80"/>
      <c r="AP133" s="80"/>
    </row>
    <row r="134" spans="1:87" s="82" customFormat="1" ht="13.5" customHeight="1" x14ac:dyDescent="0.2">
      <c r="A134" s="70">
        <v>236</v>
      </c>
      <c r="B134" s="71" t="s">
        <v>123</v>
      </c>
      <c r="C134" s="83" t="s">
        <v>233</v>
      </c>
      <c r="D134" s="73">
        <v>965.63469600000008</v>
      </c>
      <c r="E134" s="74">
        <v>198066.78</v>
      </c>
      <c r="F134" s="75">
        <v>0</v>
      </c>
      <c r="G134" s="76">
        <f t="shared" si="23"/>
        <v>3.5341262174303036E-2</v>
      </c>
      <c r="H134" s="74">
        <v>6999.93</v>
      </c>
      <c r="I134" s="77">
        <f t="shared" si="18"/>
        <v>205066.71</v>
      </c>
      <c r="J134" s="75">
        <f t="shared" si="19"/>
        <v>212.36468702860276</v>
      </c>
      <c r="K134" s="74">
        <v>2158.5</v>
      </c>
      <c r="L134" s="75">
        <f t="shared" si="20"/>
        <v>2.2353173606346886</v>
      </c>
      <c r="M134" s="78">
        <v>0</v>
      </c>
      <c r="N134" s="74">
        <f t="shared" si="21"/>
        <v>202908.21</v>
      </c>
      <c r="O134" s="74">
        <f t="shared" si="22"/>
        <v>210.12936966796809</v>
      </c>
      <c r="P134" s="79"/>
      <c r="Q134" s="80"/>
      <c r="R134" s="80"/>
      <c r="S134" s="80"/>
      <c r="T134" s="80"/>
      <c r="U134" s="80"/>
      <c r="V134" s="80"/>
      <c r="W134" s="80"/>
      <c r="X134" s="80"/>
      <c r="Y134" s="80"/>
      <c r="Z134" s="80"/>
      <c r="AA134" s="80"/>
      <c r="AB134" s="80"/>
      <c r="AC134" s="80"/>
      <c r="AD134" s="80"/>
      <c r="AE134" s="80"/>
      <c r="AF134" s="80"/>
      <c r="AG134" s="80"/>
      <c r="AH134" s="80"/>
      <c r="AI134" s="80"/>
      <c r="AJ134" s="80"/>
      <c r="AK134" s="80"/>
      <c r="AL134" s="80"/>
      <c r="AM134" s="80"/>
      <c r="AN134" s="80"/>
      <c r="AO134" s="80"/>
      <c r="AP134" s="80"/>
    </row>
    <row r="135" spans="1:87" s="82" customFormat="1" ht="13.5" customHeight="1" x14ac:dyDescent="0.2">
      <c r="A135" s="70">
        <v>39</v>
      </c>
      <c r="B135" s="71" t="s">
        <v>124</v>
      </c>
      <c r="C135" s="83" t="s">
        <v>233</v>
      </c>
      <c r="D135" s="73">
        <v>85.525479000000004</v>
      </c>
      <c r="E135" s="74">
        <v>14897.46</v>
      </c>
      <c r="F135" s="75">
        <v>0</v>
      </c>
      <c r="G135" s="76">
        <f t="shared" si="23"/>
        <v>3.1073753512343719E-2</v>
      </c>
      <c r="H135" s="74">
        <v>462.92</v>
      </c>
      <c r="I135" s="77">
        <f t="shared" si="18"/>
        <v>15360.38</v>
      </c>
      <c r="J135" s="75">
        <f t="shared" si="19"/>
        <v>179.60004643762355</v>
      </c>
      <c r="K135" s="74">
        <v>652</v>
      </c>
      <c r="L135" s="75">
        <f t="shared" si="20"/>
        <v>7.6234592033094604</v>
      </c>
      <c r="M135" s="78">
        <v>0</v>
      </c>
      <c r="N135" s="74">
        <f t="shared" si="21"/>
        <v>14708.38</v>
      </c>
      <c r="O135" s="74">
        <f t="shared" si="22"/>
        <v>171.97658723431411</v>
      </c>
      <c r="P135" s="79"/>
      <c r="Q135" s="80"/>
      <c r="R135" s="80"/>
      <c r="S135" s="80"/>
      <c r="T135" s="80"/>
      <c r="U135" s="80"/>
      <c r="V135" s="80"/>
      <c r="W135" s="80"/>
      <c r="X135" s="80"/>
      <c r="Y135" s="80"/>
      <c r="Z135" s="80"/>
      <c r="AA135" s="80"/>
      <c r="AB135" s="80"/>
      <c r="AC135" s="80"/>
      <c r="AD135" s="80"/>
      <c r="AE135" s="80"/>
      <c r="AF135" s="80"/>
      <c r="AG135" s="80"/>
      <c r="AH135" s="80"/>
      <c r="AI135" s="80"/>
      <c r="AJ135" s="80"/>
      <c r="AK135" s="80"/>
      <c r="AL135" s="80"/>
      <c r="AM135" s="80"/>
      <c r="AN135" s="80"/>
      <c r="AO135" s="80"/>
      <c r="AP135" s="80"/>
    </row>
    <row r="136" spans="1:87" s="82" customFormat="1" ht="13.5" customHeight="1" x14ac:dyDescent="0.2">
      <c r="A136" s="70">
        <v>290</v>
      </c>
      <c r="B136" s="71" t="s">
        <v>125</v>
      </c>
      <c r="C136" s="83" t="s">
        <v>233</v>
      </c>
      <c r="D136" s="73">
        <v>408.74889999999999</v>
      </c>
      <c r="E136" s="74">
        <v>112124.76</v>
      </c>
      <c r="F136" s="75">
        <v>6061.61</v>
      </c>
      <c r="G136" s="76">
        <f t="shared" si="23"/>
        <v>4.6192551645337782E-2</v>
      </c>
      <c r="H136" s="74">
        <v>5459.33</v>
      </c>
      <c r="I136" s="77">
        <f t="shared" si="18"/>
        <v>123645.7</v>
      </c>
      <c r="J136" s="75">
        <f t="shared" si="19"/>
        <v>302.49793944399607</v>
      </c>
      <c r="K136" s="74">
        <v>376</v>
      </c>
      <c r="L136" s="75">
        <f t="shared" si="20"/>
        <v>0.9198801513594288</v>
      </c>
      <c r="M136" s="78">
        <v>0</v>
      </c>
      <c r="N136" s="74">
        <f t="shared" si="21"/>
        <v>123269.7</v>
      </c>
      <c r="O136" s="74">
        <f t="shared" si="22"/>
        <v>301.57805929263662</v>
      </c>
      <c r="P136" s="79"/>
      <c r="Q136" s="80"/>
      <c r="R136" s="80"/>
      <c r="S136" s="80"/>
      <c r="T136" s="80"/>
      <c r="U136" s="80"/>
      <c r="V136" s="80"/>
      <c r="W136" s="80"/>
      <c r="X136" s="80"/>
      <c r="Y136" s="80"/>
      <c r="Z136" s="80"/>
      <c r="AA136" s="80"/>
      <c r="AB136" s="80"/>
      <c r="AC136" s="80"/>
      <c r="AD136" s="80"/>
      <c r="AE136" s="80"/>
      <c r="AF136" s="80"/>
      <c r="AG136" s="80"/>
      <c r="AH136" s="80"/>
      <c r="AI136" s="80"/>
      <c r="AJ136" s="80"/>
      <c r="AK136" s="80"/>
      <c r="AL136" s="80"/>
      <c r="AM136" s="80"/>
      <c r="AN136" s="80"/>
      <c r="AO136" s="80"/>
      <c r="AP136" s="80"/>
    </row>
    <row r="137" spans="1:87" s="82" customFormat="1" ht="13.5" customHeight="1" x14ac:dyDescent="0.2">
      <c r="A137" s="70">
        <v>627</v>
      </c>
      <c r="B137" s="71" t="s">
        <v>126</v>
      </c>
      <c r="C137" s="83" t="s">
        <v>235</v>
      </c>
      <c r="D137" s="73">
        <v>370.36700999999999</v>
      </c>
      <c r="E137" s="74">
        <v>112237.72</v>
      </c>
      <c r="F137" s="75">
        <v>4809.01</v>
      </c>
      <c r="G137" s="76">
        <f t="shared" si="23"/>
        <v>4.2924736128894844E-2</v>
      </c>
      <c r="H137" s="74">
        <v>5024.2</v>
      </c>
      <c r="I137" s="77">
        <f t="shared" si="18"/>
        <v>122070.93</v>
      </c>
      <c r="J137" s="75">
        <f t="shared" si="19"/>
        <v>329.59450141091128</v>
      </c>
      <c r="K137" s="74">
        <v>152.54</v>
      </c>
      <c r="L137" s="75">
        <f t="shared" si="20"/>
        <v>0.41186173682153815</v>
      </c>
      <c r="M137" s="78">
        <v>0</v>
      </c>
      <c r="N137" s="74">
        <f t="shared" si="21"/>
        <v>121918.39</v>
      </c>
      <c r="O137" s="74">
        <f t="shared" si="22"/>
        <v>329.18263967408978</v>
      </c>
      <c r="P137" s="79"/>
      <c r="Q137" s="80"/>
      <c r="R137" s="80"/>
      <c r="S137" s="80"/>
      <c r="T137" s="80"/>
      <c r="U137" s="80"/>
      <c r="V137" s="80"/>
      <c r="W137" s="80"/>
      <c r="X137" s="80"/>
      <c r="Y137" s="80"/>
      <c r="Z137" s="80"/>
      <c r="AA137" s="80"/>
      <c r="AB137" s="80"/>
      <c r="AC137" s="80"/>
      <c r="AD137" s="80"/>
      <c r="AE137" s="80"/>
      <c r="AF137" s="80"/>
      <c r="AG137" s="80"/>
      <c r="AH137" s="80"/>
      <c r="AI137" s="80"/>
      <c r="AJ137" s="80"/>
      <c r="AK137" s="80"/>
      <c r="AL137" s="80"/>
      <c r="AM137" s="80"/>
      <c r="AN137" s="80"/>
      <c r="AO137" s="80"/>
      <c r="AP137" s="80"/>
    </row>
    <row r="138" spans="1:87" s="82" customFormat="1" ht="13.5" customHeight="1" x14ac:dyDescent="0.2">
      <c r="A138" s="70">
        <v>420</v>
      </c>
      <c r="B138" s="71" t="s">
        <v>127</v>
      </c>
      <c r="C138" s="83" t="s">
        <v>234</v>
      </c>
      <c r="D138" s="73">
        <v>298.206909</v>
      </c>
      <c r="E138" s="74">
        <v>31982.799999999999</v>
      </c>
      <c r="F138" s="75">
        <v>0</v>
      </c>
      <c r="G138" s="76">
        <f t="shared" si="23"/>
        <v>3.0337556436584662E-2</v>
      </c>
      <c r="H138" s="74">
        <v>970.28</v>
      </c>
      <c r="I138" s="77">
        <f t="shared" si="18"/>
        <v>32953.08</v>
      </c>
      <c r="J138" s="75">
        <f t="shared" si="19"/>
        <v>110.50407956845829</v>
      </c>
      <c r="K138" s="74">
        <v>0</v>
      </c>
      <c r="L138" s="75">
        <f t="shared" si="20"/>
        <v>0</v>
      </c>
      <c r="M138" s="78">
        <v>0</v>
      </c>
      <c r="N138" s="74">
        <f t="shared" si="21"/>
        <v>32953.08</v>
      </c>
      <c r="O138" s="74">
        <f t="shared" si="22"/>
        <v>110.50407956845829</v>
      </c>
      <c r="P138" s="79"/>
      <c r="Q138" s="80"/>
      <c r="R138" s="80"/>
      <c r="S138" s="80"/>
      <c r="T138" s="80"/>
      <c r="U138" s="80"/>
      <c r="V138" s="80"/>
      <c r="W138" s="80"/>
      <c r="X138" s="80"/>
      <c r="Y138" s="80"/>
      <c r="Z138" s="80"/>
      <c r="AA138" s="80"/>
      <c r="AB138" s="80"/>
      <c r="AC138" s="80"/>
      <c r="AD138" s="80"/>
      <c r="AE138" s="80"/>
      <c r="AF138" s="80"/>
      <c r="AG138" s="80"/>
      <c r="AH138" s="80"/>
      <c r="AI138" s="80"/>
      <c r="AJ138" s="80"/>
      <c r="AK138" s="80"/>
      <c r="AL138" s="80"/>
      <c r="AM138" s="80"/>
      <c r="AN138" s="80"/>
      <c r="AO138" s="80"/>
      <c r="AP138" s="80"/>
    </row>
    <row r="139" spans="1:87" s="82" customFormat="1" ht="13.5" customHeight="1" x14ac:dyDescent="0.2">
      <c r="A139" s="70">
        <v>12</v>
      </c>
      <c r="B139" s="71" t="s">
        <v>128</v>
      </c>
      <c r="C139" s="72" t="s">
        <v>231</v>
      </c>
      <c r="D139" s="73">
        <v>6678.18</v>
      </c>
      <c r="E139" s="74">
        <v>2739148.17</v>
      </c>
      <c r="F139" s="75">
        <v>104880.25</v>
      </c>
      <c r="G139" s="76">
        <f t="shared" si="23"/>
        <v>4.5737341823046902E-2</v>
      </c>
      <c r="H139" s="74">
        <v>130078.3</v>
      </c>
      <c r="I139" s="77">
        <f t="shared" si="18"/>
        <v>2974106.7199999997</v>
      </c>
      <c r="J139" s="75">
        <f t="shared" si="19"/>
        <v>445.34689391421011</v>
      </c>
      <c r="K139" s="74">
        <v>947707.87</v>
      </c>
      <c r="L139" s="75">
        <f t="shared" si="20"/>
        <v>141.91110003024775</v>
      </c>
      <c r="M139" s="78">
        <v>0</v>
      </c>
      <c r="N139" s="74">
        <f t="shared" si="21"/>
        <v>2026398.8499999996</v>
      </c>
      <c r="O139" s="74">
        <f t="shared" si="22"/>
        <v>303.43579388396233</v>
      </c>
      <c r="P139" s="79"/>
      <c r="Q139" s="80"/>
      <c r="R139" s="80"/>
      <c r="S139" s="80"/>
      <c r="T139" s="80"/>
      <c r="U139" s="80"/>
      <c r="V139" s="80"/>
      <c r="W139" s="80"/>
      <c r="X139" s="80"/>
      <c r="Y139" s="80"/>
      <c r="Z139" s="80"/>
      <c r="AA139" s="80"/>
      <c r="AB139" s="80"/>
      <c r="AC139" s="80"/>
      <c r="AD139" s="80"/>
      <c r="AE139" s="80"/>
      <c r="AF139" s="80"/>
      <c r="AG139" s="80"/>
      <c r="AH139" s="80"/>
      <c r="AI139" s="80"/>
      <c r="AJ139" s="80"/>
      <c r="AK139" s="80"/>
      <c r="AL139" s="80"/>
      <c r="AM139" s="80"/>
      <c r="AN139" s="80"/>
      <c r="AO139" s="80"/>
      <c r="AP139" s="80"/>
    </row>
    <row r="140" spans="1:87" s="82" customFormat="1" ht="13.5" customHeight="1" x14ac:dyDescent="0.2">
      <c r="A140" s="70">
        <v>871</v>
      </c>
      <c r="B140" s="71" t="s">
        <v>129</v>
      </c>
      <c r="C140" s="83" t="s">
        <v>233</v>
      </c>
      <c r="D140" s="73">
        <v>12.428283</v>
      </c>
      <c r="E140" s="74">
        <v>8207.67</v>
      </c>
      <c r="F140" s="75">
        <v>0</v>
      </c>
      <c r="G140" s="76">
        <f t="shared" si="23"/>
        <v>4.2323826372161651E-2</v>
      </c>
      <c r="H140" s="74">
        <v>347.38</v>
      </c>
      <c r="I140" s="77">
        <f t="shared" si="18"/>
        <v>8555.0499999999993</v>
      </c>
      <c r="J140" s="75">
        <f t="shared" si="19"/>
        <v>688.35333086637945</v>
      </c>
      <c r="K140" s="74">
        <v>0</v>
      </c>
      <c r="L140" s="75">
        <f t="shared" si="20"/>
        <v>0</v>
      </c>
      <c r="M140" s="78">
        <v>0</v>
      </c>
      <c r="N140" s="74">
        <f t="shared" si="21"/>
        <v>8555.0499999999993</v>
      </c>
      <c r="O140" s="74">
        <f t="shared" si="22"/>
        <v>688.35333086637945</v>
      </c>
      <c r="P140" s="79"/>
      <c r="Q140" s="80"/>
      <c r="R140" s="80"/>
      <c r="S140" s="80"/>
      <c r="T140" s="80"/>
      <c r="U140" s="80"/>
      <c r="V140" s="80"/>
      <c r="W140" s="80"/>
      <c r="X140" s="80"/>
      <c r="Y140" s="80"/>
      <c r="Z140" s="80"/>
      <c r="AA140" s="80"/>
      <c r="AB140" s="80"/>
      <c r="AC140" s="80"/>
      <c r="AD140" s="80"/>
      <c r="AE140" s="80"/>
      <c r="AF140" s="80"/>
      <c r="AG140" s="80"/>
      <c r="AH140" s="80"/>
      <c r="AI140" s="80"/>
      <c r="AJ140" s="80"/>
      <c r="AK140" s="80"/>
      <c r="AL140" s="80"/>
      <c r="AM140" s="80"/>
      <c r="AN140" s="80"/>
      <c r="AO140" s="80"/>
      <c r="AP140" s="80"/>
    </row>
    <row r="141" spans="1:87" s="82" customFormat="1" ht="13.5" customHeight="1" x14ac:dyDescent="0.2">
      <c r="A141" s="70">
        <v>873</v>
      </c>
      <c r="B141" s="71" t="s">
        <v>130</v>
      </c>
      <c r="C141" s="83" t="s">
        <v>236</v>
      </c>
      <c r="D141" s="73">
        <v>257</v>
      </c>
      <c r="E141" s="74">
        <v>34571.879999999997</v>
      </c>
      <c r="F141" s="75">
        <v>0</v>
      </c>
      <c r="G141" s="76">
        <f t="shared" si="23"/>
        <v>4.9999884299031468E-2</v>
      </c>
      <c r="H141" s="74">
        <v>1728.59</v>
      </c>
      <c r="I141" s="77">
        <f t="shared" si="18"/>
        <v>36300.469999999994</v>
      </c>
      <c r="J141" s="75">
        <f t="shared" si="19"/>
        <v>141.24696498054473</v>
      </c>
      <c r="K141" s="74">
        <v>0</v>
      </c>
      <c r="L141" s="75">
        <f t="shared" si="20"/>
        <v>0</v>
      </c>
      <c r="M141" s="78">
        <v>0</v>
      </c>
      <c r="N141" s="74">
        <f t="shared" si="21"/>
        <v>36300.469999999994</v>
      </c>
      <c r="O141" s="74">
        <f t="shared" si="22"/>
        <v>141.24696498054473</v>
      </c>
      <c r="P141" s="79"/>
      <c r="Q141" s="80"/>
      <c r="R141" s="80"/>
      <c r="S141" s="80"/>
      <c r="T141" s="80"/>
      <c r="U141" s="80"/>
      <c r="V141" s="80"/>
      <c r="W141" s="80"/>
      <c r="X141" s="80"/>
      <c r="Y141" s="80"/>
      <c r="Z141" s="80"/>
      <c r="AA141" s="80"/>
      <c r="AB141" s="80"/>
      <c r="AC141" s="80"/>
      <c r="AD141" s="80"/>
      <c r="AE141" s="80"/>
      <c r="AF141" s="80"/>
      <c r="AG141" s="80"/>
      <c r="AH141" s="80"/>
      <c r="AI141" s="80"/>
      <c r="AJ141" s="80"/>
      <c r="AK141" s="80"/>
      <c r="AL141" s="80"/>
      <c r="AM141" s="80"/>
      <c r="AN141" s="80"/>
      <c r="AO141" s="80"/>
      <c r="AP141" s="80"/>
    </row>
    <row r="142" spans="1:87" s="82" customFormat="1" ht="13.5" customHeight="1" x14ac:dyDescent="0.2">
      <c r="A142" s="70">
        <v>75</v>
      </c>
      <c r="B142" s="71" t="s">
        <v>131</v>
      </c>
      <c r="C142" s="72" t="s">
        <v>230</v>
      </c>
      <c r="D142" s="73">
        <v>2635.5346500000001</v>
      </c>
      <c r="E142" s="74">
        <v>469893.83</v>
      </c>
      <c r="F142" s="75">
        <v>948.97</v>
      </c>
      <c r="G142" s="76">
        <f t="shared" si="23"/>
        <v>3.1270394280214123E-2</v>
      </c>
      <c r="H142" s="74">
        <v>14723.44</v>
      </c>
      <c r="I142" s="77">
        <f t="shared" si="18"/>
        <v>485566.24</v>
      </c>
      <c r="J142" s="75">
        <f t="shared" si="19"/>
        <v>184.23823037196647</v>
      </c>
      <c r="K142" s="74">
        <v>0</v>
      </c>
      <c r="L142" s="75">
        <f t="shared" si="20"/>
        <v>0</v>
      </c>
      <c r="M142" s="78">
        <v>0</v>
      </c>
      <c r="N142" s="74">
        <f t="shared" si="21"/>
        <v>485566.24</v>
      </c>
      <c r="O142" s="74">
        <f t="shared" si="22"/>
        <v>184.23823037196647</v>
      </c>
      <c r="P142" s="79"/>
      <c r="Q142" s="80"/>
      <c r="R142" s="80"/>
      <c r="S142" s="80"/>
      <c r="T142" s="80"/>
      <c r="U142" s="80"/>
      <c r="V142" s="80"/>
      <c r="W142" s="80"/>
      <c r="X142" s="80"/>
      <c r="Y142" s="80"/>
      <c r="Z142" s="80"/>
      <c r="AA142" s="80"/>
      <c r="AB142" s="80"/>
      <c r="AC142" s="80"/>
      <c r="AD142" s="80"/>
      <c r="AE142" s="80"/>
      <c r="AF142" s="80"/>
      <c r="AG142" s="80"/>
      <c r="AH142" s="80"/>
      <c r="AI142" s="80"/>
      <c r="AJ142" s="80"/>
      <c r="AK142" s="80"/>
      <c r="AL142" s="80"/>
      <c r="AM142" s="80"/>
      <c r="AN142" s="80"/>
      <c r="AO142" s="80"/>
      <c r="AP142" s="80"/>
    </row>
    <row r="143" spans="1:87" s="82" customFormat="1" ht="13.5" customHeight="1" x14ac:dyDescent="0.2">
      <c r="A143" s="70">
        <v>56</v>
      </c>
      <c r="B143" s="71" t="s">
        <v>132</v>
      </c>
      <c r="C143" s="72" t="s">
        <v>230</v>
      </c>
      <c r="D143" s="73">
        <v>2676.88</v>
      </c>
      <c r="E143" s="74">
        <v>341977.31</v>
      </c>
      <c r="F143" s="75">
        <v>835.67</v>
      </c>
      <c r="G143" s="76">
        <f t="shared" si="23"/>
        <v>3.275503162103139E-2</v>
      </c>
      <c r="H143" s="74">
        <v>11228.85</v>
      </c>
      <c r="I143" s="77">
        <f t="shared" si="18"/>
        <v>354041.82999999996</v>
      </c>
      <c r="J143" s="75">
        <f t="shared" si="19"/>
        <v>132.25913376766979</v>
      </c>
      <c r="K143" s="74">
        <v>2236.2600000000002</v>
      </c>
      <c r="L143" s="75">
        <f t="shared" si="20"/>
        <v>0.83539792594363593</v>
      </c>
      <c r="M143" s="78">
        <v>0</v>
      </c>
      <c r="N143" s="74">
        <f t="shared" si="21"/>
        <v>351805.56999999995</v>
      </c>
      <c r="O143" s="74">
        <f t="shared" si="22"/>
        <v>131.42373584172617</v>
      </c>
      <c r="P143" s="79"/>
      <c r="Q143" s="80"/>
      <c r="R143" s="80"/>
      <c r="S143" s="80"/>
      <c r="T143" s="80"/>
      <c r="U143" s="80"/>
      <c r="V143" s="80"/>
      <c r="W143" s="80"/>
      <c r="X143" s="80"/>
      <c r="Y143" s="80"/>
      <c r="Z143" s="80"/>
      <c r="AA143" s="80"/>
      <c r="AB143" s="80"/>
      <c r="AC143" s="80"/>
      <c r="AD143" s="80"/>
      <c r="AE143" s="80"/>
      <c r="AF143" s="80"/>
      <c r="AG143" s="80"/>
      <c r="AH143" s="80"/>
      <c r="AI143" s="80"/>
      <c r="AJ143" s="80"/>
      <c r="AK143" s="80"/>
      <c r="AL143" s="80"/>
      <c r="AM143" s="80"/>
      <c r="AN143" s="80"/>
      <c r="AO143" s="80"/>
      <c r="AP143" s="80"/>
    </row>
    <row r="144" spans="1:87" s="82" customFormat="1" ht="13.5" customHeight="1" x14ac:dyDescent="0.2">
      <c r="A144" s="70">
        <v>239</v>
      </c>
      <c r="B144" s="71" t="s">
        <v>133</v>
      </c>
      <c r="C144" s="83" t="s">
        <v>233</v>
      </c>
      <c r="D144" s="73">
        <v>2856.62</v>
      </c>
      <c r="E144" s="74">
        <v>1752907.06</v>
      </c>
      <c r="F144" s="75">
        <v>103380.79</v>
      </c>
      <c r="G144" s="76">
        <f t="shared" si="23"/>
        <v>4.1179416220388447E-2</v>
      </c>
      <c r="H144" s="74">
        <v>76440.850000000006</v>
      </c>
      <c r="I144" s="77">
        <f t="shared" si="18"/>
        <v>1932728.7000000002</v>
      </c>
      <c r="J144" s="75">
        <f t="shared" si="19"/>
        <v>676.57885893118453</v>
      </c>
      <c r="K144" s="74">
        <v>626952.05000000005</v>
      </c>
      <c r="L144" s="75">
        <f t="shared" si="20"/>
        <v>219.47338112874658</v>
      </c>
      <c r="M144" s="78">
        <v>0</v>
      </c>
      <c r="N144" s="74">
        <f t="shared" si="21"/>
        <v>1305776.6500000001</v>
      </c>
      <c r="O144" s="74">
        <f t="shared" si="22"/>
        <v>457.10547780243792</v>
      </c>
      <c r="P144" s="79"/>
      <c r="Q144" s="80"/>
      <c r="R144" s="80"/>
      <c r="S144" s="80"/>
      <c r="T144" s="80"/>
      <c r="U144" s="80"/>
      <c r="V144" s="80"/>
      <c r="W144" s="80"/>
      <c r="X144" s="80"/>
      <c r="Y144" s="80"/>
      <c r="Z144" s="80"/>
      <c r="AA144" s="80"/>
      <c r="AB144" s="80"/>
      <c r="AC144" s="80"/>
      <c r="AD144" s="80"/>
      <c r="AE144" s="80"/>
      <c r="AF144" s="80"/>
      <c r="AG144" s="80"/>
      <c r="AH144" s="80"/>
      <c r="AI144" s="80"/>
      <c r="AJ144" s="80"/>
      <c r="AK144" s="80"/>
      <c r="AL144" s="80"/>
      <c r="AM144" s="80"/>
      <c r="AN144" s="80"/>
      <c r="AO144" s="80"/>
      <c r="AP144" s="80"/>
    </row>
    <row r="145" spans="1:87" s="82" customFormat="1" ht="13.5" customHeight="1" x14ac:dyDescent="0.2">
      <c r="A145" s="70">
        <v>441</v>
      </c>
      <c r="B145" s="71" t="s">
        <v>134</v>
      </c>
      <c r="C145" s="72" t="s">
        <v>229</v>
      </c>
      <c r="D145" s="73">
        <v>64243.62</v>
      </c>
      <c r="E145" s="74">
        <v>17580143.029999997</v>
      </c>
      <c r="F145" s="75">
        <v>76467.179999999993</v>
      </c>
      <c r="G145" s="76">
        <f t="shared" si="23"/>
        <v>3.2075842603085936E-2</v>
      </c>
      <c r="H145" s="74">
        <v>566350.65</v>
      </c>
      <c r="I145" s="77">
        <f t="shared" si="18"/>
        <v>18222960.859999996</v>
      </c>
      <c r="J145" s="75">
        <f t="shared" si="19"/>
        <v>283.654016694576</v>
      </c>
      <c r="K145" s="74">
        <v>8947743.9399999995</v>
      </c>
      <c r="L145" s="75">
        <f t="shared" si="20"/>
        <v>139.2783274043399</v>
      </c>
      <c r="M145" s="78">
        <v>1</v>
      </c>
      <c r="N145" s="74">
        <f t="shared" si="21"/>
        <v>9275216.9199999962</v>
      </c>
      <c r="O145" s="74">
        <f t="shared" si="22"/>
        <v>144.37568929023607</v>
      </c>
      <c r="P145" s="79"/>
      <c r="Q145" s="80"/>
      <c r="R145" s="80"/>
      <c r="S145" s="80"/>
      <c r="T145" s="80"/>
      <c r="U145" s="80"/>
      <c r="V145" s="80"/>
      <c r="W145" s="80"/>
      <c r="X145" s="80"/>
      <c r="Y145" s="80"/>
      <c r="Z145" s="80"/>
      <c r="AA145" s="80"/>
      <c r="AB145" s="80"/>
      <c r="AC145" s="80"/>
      <c r="AD145" s="80"/>
      <c r="AE145" s="80"/>
      <c r="AF145" s="80"/>
      <c r="AG145" s="80"/>
      <c r="AH145" s="80"/>
      <c r="AI145" s="80"/>
      <c r="AJ145" s="80"/>
      <c r="AK145" s="80"/>
      <c r="AL145" s="80"/>
      <c r="AM145" s="80"/>
      <c r="AN145" s="80"/>
      <c r="AO145" s="80"/>
      <c r="AP145" s="80"/>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row>
    <row r="146" spans="1:87" s="82" customFormat="1" ht="13.5" customHeight="1" x14ac:dyDescent="0.2">
      <c r="A146" s="70">
        <v>41</v>
      </c>
      <c r="B146" s="71" t="s">
        <v>135</v>
      </c>
      <c r="C146" s="72" t="s">
        <v>230</v>
      </c>
      <c r="D146" s="73">
        <v>2163.5700000000002</v>
      </c>
      <c r="E146" s="74">
        <v>560991.21</v>
      </c>
      <c r="F146" s="75">
        <v>6681.72</v>
      </c>
      <c r="G146" s="76">
        <f t="shared" si="23"/>
        <v>3.4478797500525529E-2</v>
      </c>
      <c r="H146" s="74">
        <v>19572.68</v>
      </c>
      <c r="I146" s="77">
        <f t="shared" si="18"/>
        <v>587245.61</v>
      </c>
      <c r="J146" s="75">
        <f t="shared" si="19"/>
        <v>271.42436343635745</v>
      </c>
      <c r="K146" s="74">
        <v>319790.34000000003</v>
      </c>
      <c r="L146" s="75">
        <f t="shared" si="20"/>
        <v>147.80679155285014</v>
      </c>
      <c r="M146" s="78">
        <v>0</v>
      </c>
      <c r="N146" s="74">
        <f t="shared" si="21"/>
        <v>267455.26999999996</v>
      </c>
      <c r="O146" s="74">
        <f t="shared" si="22"/>
        <v>123.61757188350732</v>
      </c>
      <c r="P146" s="79"/>
      <c r="Q146" s="80"/>
      <c r="R146" s="80"/>
      <c r="S146" s="80"/>
      <c r="T146" s="80"/>
      <c r="U146" s="80"/>
      <c r="V146" s="80"/>
      <c r="W146" s="80"/>
      <c r="X146" s="80"/>
      <c r="Y146" s="80"/>
      <c r="Z146" s="80"/>
      <c r="AA146" s="80"/>
      <c r="AB146" s="80"/>
      <c r="AC146" s="80"/>
      <c r="AD146" s="80"/>
      <c r="AE146" s="80"/>
      <c r="AF146" s="80"/>
      <c r="AG146" s="80"/>
      <c r="AH146" s="80"/>
      <c r="AI146" s="80"/>
      <c r="AJ146" s="80"/>
      <c r="AK146" s="80"/>
      <c r="AL146" s="80"/>
      <c r="AM146" s="80"/>
      <c r="AN146" s="80"/>
      <c r="AO146" s="80"/>
      <c r="AP146" s="80"/>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row>
    <row r="147" spans="1:87" s="82" customFormat="1" ht="13.5" customHeight="1" x14ac:dyDescent="0.2">
      <c r="A147" s="70">
        <v>878</v>
      </c>
      <c r="B147" s="71" t="s">
        <v>136</v>
      </c>
      <c r="C147" s="83" t="s">
        <v>236</v>
      </c>
      <c r="D147" s="73">
        <v>6614.6</v>
      </c>
      <c r="E147" s="74">
        <v>2014997.78</v>
      </c>
      <c r="F147" s="75">
        <v>131.72999999999999</v>
      </c>
      <c r="G147" s="76">
        <f t="shared" si="23"/>
        <v>3.0711073255038582E-2</v>
      </c>
      <c r="H147" s="74">
        <v>61886.79</v>
      </c>
      <c r="I147" s="77">
        <f t="shared" si="18"/>
        <v>2077016.3</v>
      </c>
      <c r="J147" s="75">
        <f t="shared" si="19"/>
        <v>314.00482266501376</v>
      </c>
      <c r="K147" s="74">
        <v>866812.75</v>
      </c>
      <c r="L147" s="75">
        <f t="shared" si="20"/>
        <v>131.04537689353853</v>
      </c>
      <c r="M147" s="78">
        <v>0.5</v>
      </c>
      <c r="N147" s="74">
        <f t="shared" si="21"/>
        <v>1210203.55</v>
      </c>
      <c r="O147" s="74">
        <f t="shared" si="22"/>
        <v>182.95944577147523</v>
      </c>
      <c r="P147" s="79"/>
      <c r="Q147" s="80"/>
      <c r="R147" s="80"/>
      <c r="S147" s="80"/>
      <c r="T147" s="80"/>
      <c r="U147" s="80"/>
      <c r="V147" s="80"/>
      <c r="W147" s="80"/>
      <c r="X147" s="80"/>
      <c r="Y147" s="80"/>
      <c r="Z147" s="80"/>
      <c r="AA147" s="80"/>
      <c r="AB147" s="80"/>
      <c r="AC147" s="80"/>
      <c r="AD147" s="80"/>
      <c r="AE147" s="80"/>
      <c r="AF147" s="80"/>
      <c r="AG147" s="80"/>
      <c r="AH147" s="80"/>
      <c r="AI147" s="80"/>
      <c r="AJ147" s="80"/>
      <c r="AK147" s="80"/>
      <c r="AL147" s="80"/>
      <c r="AM147" s="80"/>
      <c r="AN147" s="80"/>
      <c r="AO147" s="80"/>
      <c r="AP147" s="80"/>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row>
    <row r="148" spans="1:87" s="82" customFormat="1" ht="13.5" customHeight="1" x14ac:dyDescent="0.2">
      <c r="A148" s="70">
        <v>889</v>
      </c>
      <c r="B148" s="71" t="s">
        <v>137</v>
      </c>
      <c r="C148" s="83" t="s">
        <v>235</v>
      </c>
      <c r="D148" s="73">
        <v>110.205459</v>
      </c>
      <c r="E148" s="74">
        <v>27361.81</v>
      </c>
      <c r="F148" s="75">
        <v>0</v>
      </c>
      <c r="G148" s="76">
        <f t="shared" si="23"/>
        <v>3.1479277138464157E-2</v>
      </c>
      <c r="H148" s="74">
        <v>861.33</v>
      </c>
      <c r="I148" s="77">
        <f t="shared" si="18"/>
        <v>28223.140000000003</v>
      </c>
      <c r="J148" s="75">
        <f t="shared" si="19"/>
        <v>256.09566219401165</v>
      </c>
      <c r="K148" s="74">
        <v>0</v>
      </c>
      <c r="L148" s="75">
        <f t="shared" si="20"/>
        <v>0</v>
      </c>
      <c r="M148" s="78">
        <v>0</v>
      </c>
      <c r="N148" s="74">
        <f t="shared" si="21"/>
        <v>28223.140000000003</v>
      </c>
      <c r="O148" s="74">
        <f t="shared" si="22"/>
        <v>256.09566219401165</v>
      </c>
      <c r="P148" s="79"/>
      <c r="Q148" s="80"/>
      <c r="R148" s="80"/>
      <c r="S148" s="80"/>
      <c r="T148" s="80"/>
      <c r="U148" s="80"/>
      <c r="V148" s="80"/>
      <c r="W148" s="80"/>
      <c r="X148" s="80"/>
      <c r="Y148" s="80"/>
      <c r="Z148" s="80"/>
      <c r="AA148" s="80"/>
      <c r="AB148" s="80"/>
      <c r="AC148" s="80"/>
      <c r="AD148" s="80"/>
      <c r="AE148" s="80"/>
      <c r="AF148" s="80"/>
      <c r="AG148" s="80"/>
      <c r="AH148" s="80"/>
      <c r="AI148" s="80"/>
      <c r="AJ148" s="80"/>
      <c r="AK148" s="80"/>
      <c r="AL148" s="80"/>
      <c r="AM148" s="80"/>
      <c r="AN148" s="80"/>
      <c r="AO148" s="80"/>
      <c r="AP148" s="80"/>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row>
    <row r="149" spans="1:87" s="82" customFormat="1" ht="13.5" customHeight="1" x14ac:dyDescent="0.2">
      <c r="A149" s="70">
        <v>223</v>
      </c>
      <c r="B149" s="71" t="s">
        <v>138</v>
      </c>
      <c r="C149" s="72" t="s">
        <v>230</v>
      </c>
      <c r="D149" s="73">
        <v>630.34487100000001</v>
      </c>
      <c r="E149" s="74">
        <v>168045.65</v>
      </c>
      <c r="F149" s="75">
        <v>0</v>
      </c>
      <c r="G149" s="76">
        <f t="shared" si="23"/>
        <v>3.6620227896407911E-2</v>
      </c>
      <c r="H149" s="74">
        <v>6153.87</v>
      </c>
      <c r="I149" s="77">
        <f t="shared" si="18"/>
        <v>174199.52</v>
      </c>
      <c r="J149" s="75">
        <f t="shared" si="19"/>
        <v>276.35589343916467</v>
      </c>
      <c r="K149" s="74">
        <v>11449.65</v>
      </c>
      <c r="L149" s="75">
        <f t="shared" si="20"/>
        <v>18.164104328850801</v>
      </c>
      <c r="M149" s="78">
        <v>0</v>
      </c>
      <c r="N149" s="74">
        <f t="shared" si="21"/>
        <v>162749.87</v>
      </c>
      <c r="O149" s="74">
        <f t="shared" si="22"/>
        <v>258.19178911031383</v>
      </c>
      <c r="P149" s="79"/>
      <c r="Q149" s="80"/>
      <c r="R149" s="80"/>
      <c r="S149" s="80"/>
      <c r="T149" s="80"/>
      <c r="U149" s="80"/>
      <c r="V149" s="80"/>
      <c r="W149" s="80"/>
      <c r="X149" s="80"/>
      <c r="Y149" s="80"/>
      <c r="Z149" s="80"/>
      <c r="AA149" s="80"/>
      <c r="AB149" s="80"/>
      <c r="AC149" s="80"/>
      <c r="AD149" s="80"/>
      <c r="AE149" s="80"/>
      <c r="AF149" s="80"/>
      <c r="AG149" s="80"/>
      <c r="AH149" s="80"/>
      <c r="AI149" s="80"/>
      <c r="AJ149" s="80"/>
      <c r="AK149" s="80"/>
      <c r="AL149" s="80"/>
      <c r="AM149" s="80"/>
      <c r="AN149" s="80"/>
      <c r="AO149" s="80"/>
      <c r="AP149" s="80"/>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row>
    <row r="150" spans="1:87" s="82" customFormat="1" ht="13.5" customHeight="1" x14ac:dyDescent="0.2">
      <c r="A150" s="70">
        <v>270</v>
      </c>
      <c r="B150" s="71" t="s">
        <v>139</v>
      </c>
      <c r="C150" s="72" t="s">
        <v>228</v>
      </c>
      <c r="D150" s="73">
        <v>91186.98</v>
      </c>
      <c r="E150" s="74">
        <v>24897512.559999999</v>
      </c>
      <c r="F150" s="75">
        <v>1082607.67</v>
      </c>
      <c r="G150" s="76">
        <f t="shared" si="23"/>
        <v>3.5297529106161497E-2</v>
      </c>
      <c r="H150" s="74">
        <v>917034.05</v>
      </c>
      <c r="I150" s="77">
        <f t="shared" si="18"/>
        <v>26897154.279999997</v>
      </c>
      <c r="J150" s="75">
        <f t="shared" si="19"/>
        <v>294.9670477079074</v>
      </c>
      <c r="K150" s="74">
        <v>12500052.83</v>
      </c>
      <c r="L150" s="75">
        <f t="shared" si="20"/>
        <v>137.08155298048032</v>
      </c>
      <c r="M150" s="78">
        <v>0</v>
      </c>
      <c r="N150" s="74">
        <f t="shared" si="21"/>
        <v>14397101.449999997</v>
      </c>
      <c r="O150" s="74">
        <f t="shared" si="22"/>
        <v>157.88549472742707</v>
      </c>
      <c r="P150" s="79"/>
      <c r="Q150" s="80"/>
      <c r="R150" s="80"/>
      <c r="S150" s="80"/>
      <c r="T150" s="80"/>
      <c r="U150" s="80"/>
      <c r="V150" s="80"/>
      <c r="W150" s="80"/>
      <c r="X150" s="80"/>
      <c r="Y150" s="80"/>
      <c r="Z150" s="80"/>
      <c r="AA150" s="80"/>
      <c r="AB150" s="80"/>
      <c r="AC150" s="80"/>
      <c r="AD150" s="80"/>
      <c r="AE150" s="80"/>
      <c r="AF150" s="80"/>
      <c r="AG150" s="80"/>
      <c r="AH150" s="80"/>
      <c r="AI150" s="80"/>
      <c r="AJ150" s="80"/>
      <c r="AK150" s="80"/>
      <c r="AL150" s="80"/>
      <c r="AM150" s="80"/>
      <c r="AN150" s="80"/>
      <c r="AO150" s="80"/>
      <c r="AP150" s="80"/>
      <c r="AQ150" s="89"/>
      <c r="AR150" s="89"/>
      <c r="AS150" s="89"/>
      <c r="AT150" s="89"/>
      <c r="AU150" s="89"/>
      <c r="AV150" s="89"/>
      <c r="AW150" s="89"/>
      <c r="AX150" s="89"/>
      <c r="AY150" s="89"/>
      <c r="AZ150" s="89"/>
      <c r="BA150" s="89"/>
      <c r="BB150" s="89"/>
      <c r="BC150" s="89"/>
      <c r="BD150" s="89"/>
      <c r="BE150" s="89"/>
      <c r="BF150" s="89"/>
      <c r="BG150" s="89"/>
      <c r="BH150" s="89"/>
      <c r="BI150" s="89"/>
      <c r="BJ150" s="89"/>
      <c r="BK150" s="89"/>
      <c r="BL150" s="89"/>
      <c r="BM150" s="89"/>
      <c r="BN150" s="89"/>
      <c r="BO150" s="89"/>
      <c r="BP150" s="89"/>
      <c r="BQ150" s="89"/>
      <c r="BR150" s="89"/>
      <c r="BS150" s="89"/>
      <c r="BT150" s="89"/>
      <c r="BU150" s="89"/>
      <c r="BV150" s="89"/>
      <c r="BW150" s="89"/>
      <c r="BX150" s="89"/>
      <c r="BY150" s="89"/>
      <c r="BZ150" s="89"/>
      <c r="CA150" s="89"/>
      <c r="CB150" s="89"/>
      <c r="CC150" s="89"/>
      <c r="CD150" s="89"/>
      <c r="CE150" s="89"/>
      <c r="CF150" s="89"/>
      <c r="CG150" s="89"/>
      <c r="CH150" s="89"/>
      <c r="CI150" s="89"/>
    </row>
    <row r="151" spans="1:87" s="82" customFormat="1" ht="13.5" customHeight="1" x14ac:dyDescent="0.2">
      <c r="A151" s="70">
        <v>616</v>
      </c>
      <c r="B151" s="71" t="s">
        <v>140</v>
      </c>
      <c r="C151" s="83" t="s">
        <v>236</v>
      </c>
      <c r="D151" s="73">
        <v>165.948069</v>
      </c>
      <c r="E151" s="74">
        <v>98615.34</v>
      </c>
      <c r="F151" s="75">
        <v>363.65</v>
      </c>
      <c r="G151" s="76">
        <f t="shared" si="23"/>
        <v>3.9252067534736416E-2</v>
      </c>
      <c r="H151" s="74">
        <v>3885.13</v>
      </c>
      <c r="I151" s="77">
        <f t="shared" si="18"/>
        <v>102864.12</v>
      </c>
      <c r="J151" s="75">
        <f t="shared" si="19"/>
        <v>619.85728800496008</v>
      </c>
      <c r="K151" s="74">
        <v>20606.09</v>
      </c>
      <c r="L151" s="75">
        <f t="shared" si="20"/>
        <v>124.17191790282295</v>
      </c>
      <c r="M151" s="78">
        <v>0</v>
      </c>
      <c r="N151" s="74">
        <f t="shared" si="21"/>
        <v>82258.03</v>
      </c>
      <c r="O151" s="74">
        <f t="shared" si="22"/>
        <v>495.6853701021372</v>
      </c>
      <c r="P151" s="79"/>
      <c r="Q151" s="80"/>
      <c r="R151" s="80"/>
      <c r="S151" s="80"/>
      <c r="T151" s="80"/>
      <c r="U151" s="80"/>
      <c r="V151" s="80"/>
      <c r="W151" s="80"/>
      <c r="X151" s="80"/>
      <c r="Y151" s="80"/>
      <c r="Z151" s="80"/>
      <c r="AA151" s="80"/>
      <c r="AB151" s="80"/>
      <c r="AC151" s="80"/>
      <c r="AD151" s="80"/>
      <c r="AE151" s="80"/>
      <c r="AF151" s="80"/>
      <c r="AG151" s="80"/>
      <c r="AH151" s="80"/>
      <c r="AI151" s="80"/>
      <c r="AJ151" s="80"/>
      <c r="AK151" s="80"/>
      <c r="AL151" s="80"/>
      <c r="AM151" s="80"/>
      <c r="AN151" s="80"/>
      <c r="AO151" s="80"/>
      <c r="AP151" s="80"/>
      <c r="AQ151" s="89"/>
      <c r="AR151" s="89"/>
      <c r="AS151" s="89"/>
      <c r="AT151" s="89"/>
      <c r="AU151" s="89"/>
      <c r="AV151" s="89"/>
      <c r="AW151" s="89"/>
      <c r="AX151" s="89"/>
      <c r="AY151" s="89"/>
      <c r="AZ151" s="89"/>
      <c r="BA151" s="89"/>
      <c r="BB151" s="89"/>
      <c r="BC151" s="89"/>
      <c r="BD151" s="89"/>
      <c r="BE151" s="89"/>
      <c r="BF151" s="89"/>
      <c r="BG151" s="89"/>
      <c r="BH151" s="89"/>
      <c r="BI151" s="89"/>
      <c r="BJ151" s="89"/>
      <c r="BK151" s="89"/>
      <c r="BL151" s="89"/>
      <c r="BM151" s="89"/>
      <c r="BN151" s="89"/>
      <c r="BO151" s="89"/>
      <c r="BP151" s="89"/>
      <c r="BQ151" s="89"/>
      <c r="BR151" s="89"/>
      <c r="BS151" s="89"/>
      <c r="BT151" s="89"/>
      <c r="BU151" s="89"/>
      <c r="BV151" s="89"/>
      <c r="BW151" s="89"/>
      <c r="BX151" s="89"/>
      <c r="BY151" s="89"/>
      <c r="BZ151" s="89"/>
      <c r="CA151" s="89"/>
      <c r="CB151" s="89"/>
      <c r="CC151" s="89"/>
      <c r="CD151" s="89"/>
      <c r="CE151" s="89"/>
      <c r="CF151" s="89"/>
      <c r="CG151" s="89"/>
      <c r="CH151" s="89"/>
      <c r="CI151" s="89"/>
    </row>
    <row r="152" spans="1:87" s="82" customFormat="1" ht="13.5" customHeight="1" x14ac:dyDescent="0.2">
      <c r="A152" s="70">
        <v>885</v>
      </c>
      <c r="B152" s="71" t="s">
        <v>141</v>
      </c>
      <c r="C152" s="72" t="s">
        <v>231</v>
      </c>
      <c r="D152" s="73">
        <v>544.37</v>
      </c>
      <c r="E152" s="74">
        <v>215083</v>
      </c>
      <c r="F152" s="75">
        <v>0</v>
      </c>
      <c r="G152" s="76">
        <f t="shared" si="23"/>
        <v>3.0092987358368628E-2</v>
      </c>
      <c r="H152" s="74">
        <v>6472.49</v>
      </c>
      <c r="I152" s="77">
        <f t="shared" si="18"/>
        <v>221555.49</v>
      </c>
      <c r="J152" s="75">
        <f t="shared" si="19"/>
        <v>406.99430534379189</v>
      </c>
      <c r="K152" s="74">
        <v>96667.08</v>
      </c>
      <c r="L152" s="75">
        <f t="shared" si="20"/>
        <v>177.57606040009551</v>
      </c>
      <c r="M152" s="78">
        <v>1</v>
      </c>
      <c r="N152" s="74">
        <f t="shared" si="21"/>
        <v>124888.40999999999</v>
      </c>
      <c r="O152" s="74">
        <f t="shared" si="22"/>
        <v>229.41824494369635</v>
      </c>
      <c r="P152" s="79"/>
      <c r="Q152" s="80"/>
      <c r="R152" s="80"/>
      <c r="S152" s="80"/>
      <c r="T152" s="80"/>
      <c r="U152" s="80"/>
      <c r="V152" s="80"/>
      <c r="W152" s="80"/>
      <c r="X152" s="80"/>
      <c r="Y152" s="80"/>
      <c r="Z152" s="80"/>
      <c r="AA152" s="80"/>
      <c r="AB152" s="80"/>
      <c r="AC152" s="80"/>
      <c r="AD152" s="80"/>
      <c r="AE152" s="80"/>
      <c r="AF152" s="80"/>
      <c r="AG152" s="80"/>
      <c r="AH152" s="80"/>
      <c r="AI152" s="80"/>
      <c r="AJ152" s="80"/>
      <c r="AK152" s="80"/>
      <c r="AL152" s="80"/>
      <c r="AM152" s="80"/>
      <c r="AN152" s="80"/>
      <c r="AO152" s="80"/>
      <c r="AP152" s="80"/>
      <c r="AQ152" s="89"/>
      <c r="AR152" s="89"/>
      <c r="AS152" s="89"/>
      <c r="AT152" s="89"/>
      <c r="AU152" s="89"/>
      <c r="AV152" s="89"/>
      <c r="AW152" s="89"/>
      <c r="AX152" s="89"/>
      <c r="AY152" s="89"/>
      <c r="AZ152" s="89"/>
      <c r="BA152" s="89"/>
      <c r="BB152" s="89"/>
      <c r="BC152" s="89"/>
      <c r="BD152" s="89"/>
      <c r="BE152" s="89"/>
      <c r="BF152" s="89"/>
      <c r="BG152" s="89"/>
      <c r="BH152" s="89"/>
      <c r="BI152" s="89"/>
      <c r="BJ152" s="89"/>
      <c r="BK152" s="89"/>
      <c r="BL152" s="89"/>
      <c r="BM152" s="89"/>
      <c r="BN152" s="89"/>
      <c r="BO152" s="89"/>
      <c r="BP152" s="89"/>
      <c r="BQ152" s="89"/>
      <c r="BR152" s="89"/>
      <c r="BS152" s="89"/>
      <c r="BT152" s="89"/>
      <c r="BU152" s="89"/>
      <c r="BV152" s="89"/>
      <c r="BW152" s="89"/>
      <c r="BX152" s="89"/>
      <c r="BY152" s="89"/>
      <c r="BZ152" s="89"/>
      <c r="CA152" s="89"/>
      <c r="CB152" s="89"/>
      <c r="CC152" s="89"/>
      <c r="CD152" s="89"/>
      <c r="CE152" s="89"/>
      <c r="CF152" s="89"/>
      <c r="CG152" s="89"/>
      <c r="CH152" s="89"/>
      <c r="CI152" s="89"/>
    </row>
    <row r="153" spans="1:87" s="82" customFormat="1" ht="13.5" customHeight="1" x14ac:dyDescent="0.2">
      <c r="A153" s="70">
        <v>293</v>
      </c>
      <c r="B153" s="71" t="s">
        <v>142</v>
      </c>
      <c r="C153" s="72" t="s">
        <v>232</v>
      </c>
      <c r="D153" s="73">
        <v>8042.65</v>
      </c>
      <c r="E153" s="74">
        <v>2280686.9</v>
      </c>
      <c r="F153" s="75">
        <v>102275.19</v>
      </c>
      <c r="G153" s="76">
        <f t="shared" si="23"/>
        <v>3.297893001730464E-2</v>
      </c>
      <c r="H153" s="74">
        <v>78587.539999999994</v>
      </c>
      <c r="I153" s="77">
        <f t="shared" si="18"/>
        <v>2461549.63</v>
      </c>
      <c r="J153" s="75">
        <f t="shared" si="19"/>
        <v>306.06201065569184</v>
      </c>
      <c r="K153" s="74">
        <v>1299208.74</v>
      </c>
      <c r="L153" s="75">
        <f t="shared" si="20"/>
        <v>161.53988299876286</v>
      </c>
      <c r="M153" s="78">
        <v>1</v>
      </c>
      <c r="N153" s="74">
        <f t="shared" si="21"/>
        <v>1162340.8899999999</v>
      </c>
      <c r="O153" s="74">
        <f t="shared" si="22"/>
        <v>144.522127656929</v>
      </c>
      <c r="P153" s="79"/>
      <c r="Q153" s="80"/>
      <c r="R153" s="80"/>
      <c r="S153" s="80"/>
      <c r="T153" s="80"/>
      <c r="U153" s="80"/>
      <c r="V153" s="80"/>
      <c r="W153" s="80"/>
      <c r="X153" s="80"/>
      <c r="Y153" s="80"/>
      <c r="Z153" s="80"/>
      <c r="AA153" s="80"/>
      <c r="AB153" s="80"/>
      <c r="AC153" s="80"/>
      <c r="AD153" s="80"/>
      <c r="AE153" s="80"/>
      <c r="AF153" s="80"/>
      <c r="AG153" s="80"/>
      <c r="AH153" s="80"/>
      <c r="AI153" s="80"/>
      <c r="AJ153" s="80"/>
      <c r="AK153" s="80"/>
      <c r="AL153" s="80"/>
      <c r="AM153" s="80"/>
      <c r="AN153" s="80"/>
      <c r="AO153" s="80"/>
      <c r="AP153" s="80"/>
      <c r="AQ153" s="89"/>
      <c r="AR153" s="89"/>
      <c r="AS153" s="89"/>
      <c r="AT153" s="89"/>
      <c r="AU153" s="89"/>
      <c r="AV153" s="89"/>
      <c r="AW153" s="89"/>
      <c r="AX153" s="89"/>
      <c r="AY153" s="89"/>
      <c r="AZ153" s="89"/>
      <c r="BA153" s="89"/>
      <c r="BB153" s="89"/>
      <c r="BC153" s="89"/>
      <c r="BD153" s="89"/>
      <c r="BE153" s="89"/>
      <c r="BF153" s="89"/>
      <c r="BG153" s="89"/>
      <c r="BH153" s="89"/>
      <c r="BI153" s="89"/>
      <c r="BJ153" s="89"/>
      <c r="BK153" s="89"/>
      <c r="BL153" s="89"/>
      <c r="BM153" s="89"/>
      <c r="BN153" s="89"/>
      <c r="BO153" s="89"/>
      <c r="BP153" s="89"/>
      <c r="BQ153" s="89"/>
      <c r="BR153" s="89"/>
      <c r="BS153" s="89"/>
      <c r="BT153" s="89"/>
      <c r="BU153" s="89"/>
      <c r="BV153" s="89"/>
      <c r="BW153" s="89"/>
      <c r="BX153" s="89"/>
      <c r="BY153" s="89"/>
      <c r="BZ153" s="89"/>
      <c r="CA153" s="89"/>
      <c r="CB153" s="89"/>
      <c r="CC153" s="89"/>
      <c r="CD153" s="89"/>
      <c r="CE153" s="89"/>
      <c r="CF153" s="89"/>
      <c r="CG153" s="89"/>
      <c r="CH153" s="89"/>
      <c r="CI153" s="89"/>
    </row>
    <row r="154" spans="1:87" s="82" customFormat="1" ht="13.5" customHeight="1" x14ac:dyDescent="0.2">
      <c r="A154" s="70">
        <v>88</v>
      </c>
      <c r="B154" s="84" t="s">
        <v>143</v>
      </c>
      <c r="C154" s="72" t="s">
        <v>231</v>
      </c>
      <c r="D154" s="73">
        <v>4487.4580139999998</v>
      </c>
      <c r="E154" s="74">
        <v>1542748.05</v>
      </c>
      <c r="F154" s="75">
        <v>29951.02</v>
      </c>
      <c r="G154" s="76">
        <f t="shared" si="23"/>
        <v>3.5128455948028249E-2</v>
      </c>
      <c r="H154" s="74">
        <v>55246.49</v>
      </c>
      <c r="I154" s="77">
        <f t="shared" si="18"/>
        <v>1627945.56</v>
      </c>
      <c r="J154" s="75">
        <f t="shared" si="19"/>
        <v>362.77677806034626</v>
      </c>
      <c r="K154" s="74">
        <v>656698.42000000004</v>
      </c>
      <c r="L154" s="75">
        <f t="shared" si="20"/>
        <v>146.34084997591691</v>
      </c>
      <c r="M154" s="78">
        <v>0</v>
      </c>
      <c r="N154" s="74">
        <f t="shared" si="21"/>
        <v>971247.14</v>
      </c>
      <c r="O154" s="74">
        <f t="shared" si="22"/>
        <v>216.43592808442932</v>
      </c>
      <c r="P154" s="79"/>
      <c r="Q154" s="80"/>
      <c r="R154" s="80"/>
      <c r="S154" s="80"/>
      <c r="T154" s="80"/>
      <c r="U154" s="80"/>
      <c r="V154" s="80"/>
      <c r="W154" s="80"/>
      <c r="X154" s="80"/>
      <c r="Y154" s="80"/>
      <c r="Z154" s="80"/>
      <c r="AA154" s="80"/>
      <c r="AB154" s="80"/>
      <c r="AC154" s="80"/>
      <c r="AD154" s="80"/>
      <c r="AE154" s="80"/>
      <c r="AF154" s="80"/>
      <c r="AG154" s="80"/>
      <c r="AH154" s="80"/>
      <c r="AI154" s="80"/>
      <c r="AJ154" s="80"/>
      <c r="AK154" s="80"/>
      <c r="AL154" s="80"/>
      <c r="AM154" s="80"/>
      <c r="AN154" s="80"/>
      <c r="AO154" s="80"/>
      <c r="AP154" s="80"/>
      <c r="AQ154" s="89"/>
      <c r="AR154" s="89"/>
      <c r="AS154" s="89"/>
      <c r="AT154" s="89"/>
      <c r="AU154" s="89"/>
      <c r="AV154" s="89"/>
      <c r="AW154" s="89"/>
      <c r="AX154" s="89"/>
      <c r="AY154" s="89"/>
      <c r="AZ154" s="89"/>
      <c r="BA154" s="89"/>
      <c r="BB154" s="89"/>
      <c r="BC154" s="89"/>
      <c r="BD154" s="89"/>
      <c r="BE154" s="89"/>
      <c r="BF154" s="89"/>
      <c r="BG154" s="89"/>
      <c r="BH154" s="89"/>
      <c r="BI154" s="89"/>
      <c r="BJ154" s="89"/>
      <c r="BK154" s="89"/>
      <c r="BL154" s="89"/>
      <c r="BM154" s="89"/>
      <c r="BN154" s="89"/>
      <c r="BO154" s="89"/>
      <c r="BP154" s="89"/>
      <c r="BQ154" s="89"/>
      <c r="BR154" s="89"/>
      <c r="BS154" s="89"/>
      <c r="BT154" s="89"/>
      <c r="BU154" s="89"/>
      <c r="BV154" s="89"/>
      <c r="BW154" s="89"/>
      <c r="BX154" s="89"/>
      <c r="BY154" s="89"/>
      <c r="BZ154" s="89"/>
      <c r="CA154" s="89"/>
      <c r="CB154" s="89"/>
      <c r="CC154" s="89"/>
      <c r="CD154" s="89"/>
      <c r="CE154" s="89"/>
      <c r="CF154" s="89"/>
      <c r="CG154" s="89"/>
      <c r="CH154" s="89"/>
      <c r="CI154" s="89"/>
    </row>
    <row r="155" spans="1:87" s="82" customFormat="1" ht="13.5" customHeight="1" x14ac:dyDescent="0.2">
      <c r="A155" s="70">
        <v>696</v>
      </c>
      <c r="B155" s="84" t="s">
        <v>221</v>
      </c>
      <c r="C155" s="83" t="s">
        <v>230</v>
      </c>
      <c r="D155" s="73">
        <v>332.82194399999997</v>
      </c>
      <c r="E155" s="74">
        <v>9355.32</v>
      </c>
      <c r="F155" s="75">
        <v>0</v>
      </c>
      <c r="G155" s="76">
        <f t="shared" si="23"/>
        <v>3.0000042756420948E-2</v>
      </c>
      <c r="H155" s="74">
        <v>280.66000000000003</v>
      </c>
      <c r="I155" s="77">
        <f t="shared" si="18"/>
        <v>9635.98</v>
      </c>
      <c r="J155" s="75">
        <f t="shared" si="19"/>
        <v>28.952357780831903</v>
      </c>
      <c r="K155" s="74">
        <v>0</v>
      </c>
      <c r="L155" s="75">
        <f t="shared" si="20"/>
        <v>0</v>
      </c>
      <c r="M155" s="78">
        <v>0</v>
      </c>
      <c r="N155" s="74">
        <f t="shared" si="21"/>
        <v>9635.98</v>
      </c>
      <c r="O155" s="74">
        <f t="shared" si="22"/>
        <v>28.952357780831903</v>
      </c>
      <c r="P155" s="79"/>
      <c r="Q155" s="80"/>
      <c r="R155" s="80"/>
      <c r="S155" s="80"/>
      <c r="T155" s="80"/>
      <c r="U155" s="80"/>
      <c r="V155" s="80"/>
      <c r="W155" s="80"/>
      <c r="X155" s="80"/>
      <c r="Y155" s="80"/>
      <c r="Z155" s="80"/>
      <c r="AA155" s="80"/>
      <c r="AB155" s="80"/>
      <c r="AC155" s="80"/>
      <c r="AD155" s="80"/>
      <c r="AE155" s="80"/>
      <c r="AF155" s="80"/>
      <c r="AG155" s="80"/>
      <c r="AH155" s="80"/>
      <c r="AI155" s="80"/>
      <c r="AJ155" s="80"/>
      <c r="AK155" s="80"/>
      <c r="AL155" s="80"/>
      <c r="AM155" s="80"/>
      <c r="AN155" s="80"/>
      <c r="AO155" s="80"/>
      <c r="AP155" s="80"/>
      <c r="AQ155" s="89"/>
      <c r="AR155" s="89"/>
      <c r="AS155" s="89"/>
      <c r="AT155" s="89"/>
      <c r="AU155" s="89"/>
      <c r="AV155" s="89"/>
      <c r="AW155" s="89"/>
      <c r="AX155" s="89"/>
      <c r="AY155" s="89"/>
      <c r="AZ155" s="89"/>
      <c r="BA155" s="89"/>
      <c r="BB155" s="89"/>
      <c r="BC155" s="89"/>
      <c r="BD155" s="89"/>
      <c r="BE155" s="89"/>
      <c r="BF155" s="89"/>
      <c r="BG155" s="89"/>
      <c r="BH155" s="89"/>
      <c r="BI155" s="89"/>
      <c r="BJ155" s="89"/>
      <c r="BK155" s="89"/>
      <c r="BL155" s="89"/>
      <c r="BM155" s="89"/>
      <c r="BN155" s="89"/>
      <c r="BO155" s="89"/>
      <c r="BP155" s="89"/>
      <c r="BQ155" s="89"/>
      <c r="BR155" s="89"/>
      <c r="BS155" s="89"/>
      <c r="BT155" s="89"/>
      <c r="BU155" s="89"/>
      <c r="BV155" s="89"/>
      <c r="BW155" s="89"/>
      <c r="BX155" s="89"/>
      <c r="BY155" s="89"/>
      <c r="BZ155" s="89"/>
      <c r="CA155" s="89"/>
      <c r="CB155" s="89"/>
      <c r="CC155" s="89"/>
      <c r="CD155" s="89"/>
      <c r="CE155" s="89"/>
      <c r="CF155" s="89"/>
      <c r="CG155" s="89"/>
      <c r="CH155" s="89"/>
      <c r="CI155" s="89"/>
    </row>
    <row r="156" spans="1:87" s="82" customFormat="1" ht="13.5" customHeight="1" x14ac:dyDescent="0.2">
      <c r="A156" s="70">
        <v>437</v>
      </c>
      <c r="B156" s="71" t="s">
        <v>144</v>
      </c>
      <c r="C156" s="83" t="s">
        <v>233</v>
      </c>
      <c r="D156" s="73">
        <v>254.27493000000001</v>
      </c>
      <c r="E156" s="74">
        <v>163063.04999999999</v>
      </c>
      <c r="F156" s="75">
        <v>0</v>
      </c>
      <c r="G156" s="76">
        <f t="shared" si="23"/>
        <v>3.0000113453047764E-2</v>
      </c>
      <c r="H156" s="74">
        <v>4891.91</v>
      </c>
      <c r="I156" s="77">
        <f t="shared" si="18"/>
        <v>167954.96</v>
      </c>
      <c r="J156" s="75">
        <f t="shared" si="19"/>
        <v>660.52504664930984</v>
      </c>
      <c r="K156" s="74">
        <v>0</v>
      </c>
      <c r="L156" s="75">
        <f t="shared" si="20"/>
        <v>0</v>
      </c>
      <c r="M156" s="78">
        <v>0</v>
      </c>
      <c r="N156" s="74">
        <f t="shared" si="21"/>
        <v>167954.96</v>
      </c>
      <c r="O156" s="74">
        <f t="shared" si="22"/>
        <v>660.52504664930984</v>
      </c>
      <c r="P156" s="79"/>
      <c r="Q156" s="80"/>
      <c r="R156" s="80"/>
      <c r="S156" s="80"/>
      <c r="T156" s="80"/>
      <c r="U156" s="80"/>
      <c r="V156" s="80"/>
      <c r="W156" s="80"/>
      <c r="X156" s="80"/>
      <c r="Y156" s="80"/>
      <c r="Z156" s="80"/>
      <c r="AA156" s="80"/>
      <c r="AB156" s="80"/>
      <c r="AC156" s="80"/>
      <c r="AD156" s="80"/>
      <c r="AE156" s="80"/>
      <c r="AF156" s="80"/>
      <c r="AG156" s="80"/>
      <c r="AH156" s="80"/>
      <c r="AI156" s="80"/>
      <c r="AJ156" s="80"/>
      <c r="AK156" s="80"/>
      <c r="AL156" s="80"/>
      <c r="AM156" s="80"/>
      <c r="AN156" s="80"/>
      <c r="AO156" s="80"/>
      <c r="AP156" s="80"/>
      <c r="AQ156" s="89"/>
      <c r="AR156" s="89"/>
      <c r="AS156" s="89"/>
      <c r="AT156" s="89"/>
      <c r="AU156" s="89"/>
      <c r="AV156" s="89"/>
      <c r="AW156" s="89"/>
      <c r="AX156" s="89"/>
      <c r="AY156" s="89"/>
      <c r="AZ156" s="89"/>
      <c r="BA156" s="89"/>
      <c r="BB156" s="89"/>
      <c r="BC156" s="89"/>
      <c r="BD156" s="89"/>
      <c r="BE156" s="89"/>
      <c r="BF156" s="89"/>
      <c r="BG156" s="89"/>
      <c r="BH156" s="89"/>
      <c r="BI156" s="89"/>
      <c r="BJ156" s="89"/>
      <c r="BK156" s="89"/>
      <c r="BL156" s="89"/>
      <c r="BM156" s="89"/>
      <c r="BN156" s="89"/>
      <c r="BO156" s="89"/>
      <c r="BP156" s="89"/>
      <c r="BQ156" s="89"/>
      <c r="BR156" s="89"/>
      <c r="BS156" s="89"/>
      <c r="BT156" s="89"/>
      <c r="BU156" s="89"/>
      <c r="BV156" s="89"/>
      <c r="BW156" s="89"/>
      <c r="BX156" s="89"/>
      <c r="BY156" s="89"/>
      <c r="BZ156" s="89"/>
      <c r="CA156" s="89"/>
      <c r="CB156" s="89"/>
      <c r="CC156" s="89"/>
      <c r="CD156" s="89"/>
      <c r="CE156" s="89"/>
      <c r="CF156" s="89"/>
      <c r="CG156" s="89"/>
      <c r="CH156" s="89"/>
      <c r="CI156" s="89"/>
    </row>
    <row r="157" spans="1:87" s="82" customFormat="1" ht="13.5" customHeight="1" x14ac:dyDescent="0.2">
      <c r="A157" s="70">
        <v>891</v>
      </c>
      <c r="B157" s="71" t="s">
        <v>215</v>
      </c>
      <c r="C157" s="83" t="s">
        <v>235</v>
      </c>
      <c r="D157" s="73">
        <v>247.04540700000001</v>
      </c>
      <c r="E157" s="74">
        <v>61423.38</v>
      </c>
      <c r="F157" s="75">
        <v>0</v>
      </c>
      <c r="G157" s="76">
        <f t="shared" si="23"/>
        <v>3.0162781663920158E-2</v>
      </c>
      <c r="H157" s="74">
        <v>1852.7</v>
      </c>
      <c r="I157" s="77">
        <f t="shared" si="18"/>
        <v>63276.079999999994</v>
      </c>
      <c r="J157" s="75">
        <f t="shared" si="19"/>
        <v>256.13137588103388</v>
      </c>
      <c r="K157" s="74">
        <v>0</v>
      </c>
      <c r="L157" s="75">
        <f t="shared" si="20"/>
        <v>0</v>
      </c>
      <c r="M157" s="78">
        <v>0</v>
      </c>
      <c r="N157" s="74">
        <f t="shared" si="21"/>
        <v>63276.079999999994</v>
      </c>
      <c r="O157" s="74">
        <f t="shared" si="22"/>
        <v>256.13137588103388</v>
      </c>
      <c r="P157" s="79"/>
      <c r="Q157" s="80"/>
      <c r="R157" s="80"/>
      <c r="S157" s="80"/>
      <c r="T157" s="80"/>
      <c r="U157" s="80"/>
      <c r="V157" s="80"/>
      <c r="W157" s="80"/>
      <c r="X157" s="80"/>
      <c r="Y157" s="80"/>
      <c r="Z157" s="80"/>
      <c r="AA157" s="80"/>
      <c r="AB157" s="80"/>
      <c r="AC157" s="80"/>
      <c r="AD157" s="80"/>
      <c r="AE157" s="80"/>
      <c r="AF157" s="80"/>
      <c r="AG157" s="80"/>
      <c r="AH157" s="80"/>
      <c r="AI157" s="80"/>
      <c r="AJ157" s="80"/>
      <c r="AK157" s="80"/>
      <c r="AL157" s="80"/>
      <c r="AM157" s="80"/>
      <c r="AN157" s="80"/>
      <c r="AO157" s="80"/>
      <c r="AP157" s="80"/>
      <c r="AQ157" s="89"/>
      <c r="AR157" s="89"/>
      <c r="AS157" s="89"/>
      <c r="AT157" s="89"/>
      <c r="AU157" s="89"/>
      <c r="AV157" s="89"/>
      <c r="AW157" s="89"/>
      <c r="AX157" s="89"/>
      <c r="AY157" s="89"/>
      <c r="AZ157" s="89"/>
      <c r="BA157" s="89"/>
      <c r="BB157" s="89"/>
      <c r="BC157" s="89"/>
      <c r="BD157" s="89"/>
      <c r="BE157" s="89"/>
      <c r="BF157" s="89"/>
      <c r="BG157" s="89"/>
      <c r="BH157" s="89"/>
      <c r="BI157" s="89"/>
      <c r="BJ157" s="89"/>
      <c r="BK157" s="89"/>
      <c r="BL157" s="89"/>
      <c r="BM157" s="89"/>
      <c r="BN157" s="89"/>
      <c r="BO157" s="89"/>
      <c r="BP157" s="89"/>
      <c r="BQ157" s="89"/>
      <c r="BR157" s="89"/>
      <c r="BS157" s="89"/>
      <c r="BT157" s="89"/>
      <c r="BU157" s="89"/>
      <c r="BV157" s="89"/>
      <c r="BW157" s="89"/>
      <c r="BX157" s="89"/>
      <c r="BY157" s="89"/>
      <c r="BZ157" s="89"/>
      <c r="CA157" s="89"/>
      <c r="CB157" s="89"/>
      <c r="CC157" s="89"/>
      <c r="CD157" s="89"/>
      <c r="CE157" s="89"/>
      <c r="CF157" s="89"/>
      <c r="CG157" s="89"/>
      <c r="CH157" s="89"/>
      <c r="CI157" s="89"/>
    </row>
    <row r="158" spans="1:87" s="82" customFormat="1" ht="13.5" customHeight="1" x14ac:dyDescent="0.2">
      <c r="A158" s="70">
        <v>224</v>
      </c>
      <c r="B158" s="71" t="s">
        <v>219</v>
      </c>
      <c r="C158" s="85" t="s">
        <v>230</v>
      </c>
      <c r="D158" s="73">
        <v>222.28332</v>
      </c>
      <c r="E158" s="74">
        <v>30000</v>
      </c>
      <c r="F158" s="75">
        <v>0</v>
      </c>
      <c r="G158" s="76">
        <f t="shared" si="23"/>
        <v>3.0666666666666665E-2</v>
      </c>
      <c r="H158" s="74">
        <v>920</v>
      </c>
      <c r="I158" s="77">
        <f t="shared" si="18"/>
        <v>30920</v>
      </c>
      <c r="J158" s="75">
        <f t="shared" si="19"/>
        <v>139.10175536338039</v>
      </c>
      <c r="K158" s="74">
        <v>0</v>
      </c>
      <c r="L158" s="75">
        <f t="shared" si="20"/>
        <v>0</v>
      </c>
      <c r="M158" s="78">
        <v>0</v>
      </c>
      <c r="N158" s="74">
        <f t="shared" si="21"/>
        <v>30920</v>
      </c>
      <c r="O158" s="74">
        <f t="shared" si="22"/>
        <v>139.10175536338039</v>
      </c>
      <c r="P158" s="79"/>
      <c r="Q158" s="80"/>
      <c r="R158" s="80"/>
      <c r="S158" s="80"/>
      <c r="T158" s="80"/>
      <c r="U158" s="80"/>
      <c r="V158" s="80"/>
      <c r="W158" s="80"/>
      <c r="X158" s="80"/>
      <c r="Y158" s="80"/>
      <c r="Z158" s="80"/>
      <c r="AA158" s="80"/>
      <c r="AB158" s="80"/>
      <c r="AC158" s="80"/>
      <c r="AD158" s="80"/>
      <c r="AE158" s="80"/>
      <c r="AF158" s="80"/>
      <c r="AG158" s="80"/>
      <c r="AH158" s="80"/>
      <c r="AI158" s="80"/>
      <c r="AJ158" s="80"/>
      <c r="AK158" s="80"/>
      <c r="AL158" s="80"/>
      <c r="AM158" s="80"/>
      <c r="AN158" s="80"/>
      <c r="AO158" s="80"/>
      <c r="AP158" s="80"/>
      <c r="AQ158" s="89"/>
      <c r="AR158" s="89"/>
      <c r="AS158" s="89"/>
      <c r="AT158" s="89"/>
      <c r="AU158" s="89"/>
      <c r="AV158" s="89"/>
      <c r="AW158" s="89"/>
      <c r="AX158" s="89"/>
      <c r="AY158" s="89"/>
      <c r="AZ158" s="89"/>
      <c r="BA158" s="89"/>
      <c r="BB158" s="89"/>
      <c r="BC158" s="89"/>
      <c r="BD158" s="89"/>
      <c r="BE158" s="89"/>
      <c r="BF158" s="89"/>
      <c r="BG158" s="89"/>
      <c r="BH158" s="89"/>
      <c r="BI158" s="89"/>
      <c r="BJ158" s="89"/>
      <c r="BK158" s="89"/>
      <c r="BL158" s="89"/>
      <c r="BM158" s="89"/>
      <c r="BN158" s="89"/>
      <c r="BO158" s="89"/>
      <c r="BP158" s="89"/>
      <c r="BQ158" s="89"/>
      <c r="BR158" s="89"/>
      <c r="BS158" s="89"/>
      <c r="BT158" s="89"/>
      <c r="BU158" s="89"/>
      <c r="BV158" s="89"/>
      <c r="BW158" s="89"/>
      <c r="BX158" s="89"/>
      <c r="BY158" s="89"/>
      <c r="BZ158" s="89"/>
      <c r="CA158" s="89"/>
      <c r="CB158" s="89"/>
      <c r="CC158" s="89"/>
      <c r="CD158" s="89"/>
      <c r="CE158" s="89"/>
      <c r="CF158" s="89"/>
      <c r="CG158" s="89"/>
      <c r="CH158" s="89"/>
      <c r="CI158" s="89"/>
    </row>
    <row r="159" spans="1:87" s="82" customFormat="1" ht="13.5" customHeight="1" x14ac:dyDescent="0.2">
      <c r="A159" s="87">
        <v>562</v>
      </c>
      <c r="B159" s="71" t="s">
        <v>145</v>
      </c>
      <c r="C159" s="83" t="s">
        <v>235</v>
      </c>
      <c r="D159" s="73">
        <v>20.085039000000002</v>
      </c>
      <c r="E159" s="74">
        <v>12391.42</v>
      </c>
      <c r="F159" s="75">
        <v>0</v>
      </c>
      <c r="G159" s="76">
        <f t="shared" si="23"/>
        <v>4.9999919298998829E-2</v>
      </c>
      <c r="H159" s="74">
        <v>619.57000000000005</v>
      </c>
      <c r="I159" s="77">
        <f t="shared" si="18"/>
        <v>13010.99</v>
      </c>
      <c r="J159" s="75">
        <f t="shared" si="19"/>
        <v>647.79510759227298</v>
      </c>
      <c r="K159" s="74">
        <v>0</v>
      </c>
      <c r="L159" s="75">
        <f t="shared" si="20"/>
        <v>0</v>
      </c>
      <c r="M159" s="78">
        <v>0</v>
      </c>
      <c r="N159" s="74">
        <f t="shared" si="21"/>
        <v>13010.99</v>
      </c>
      <c r="O159" s="74">
        <f t="shared" si="22"/>
        <v>647.79510759227298</v>
      </c>
      <c r="P159" s="79"/>
      <c r="Q159" s="89"/>
      <c r="R159" s="89"/>
      <c r="S159" s="89"/>
      <c r="T159" s="89"/>
      <c r="U159" s="89"/>
      <c r="V159" s="89"/>
      <c r="W159" s="89"/>
      <c r="X159" s="89"/>
      <c r="Y159" s="89"/>
      <c r="Z159" s="89"/>
      <c r="AA159" s="89"/>
      <c r="AB159" s="89"/>
      <c r="AC159" s="89"/>
      <c r="AD159" s="89"/>
      <c r="AE159" s="8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c r="BC159" s="89"/>
      <c r="BD159" s="89"/>
      <c r="BE159" s="89"/>
      <c r="BF159" s="89"/>
      <c r="BG159" s="89"/>
      <c r="BH159" s="89"/>
      <c r="BI159" s="89"/>
      <c r="BJ159" s="89"/>
      <c r="BK159" s="89"/>
      <c r="BL159" s="89"/>
      <c r="BM159" s="89"/>
      <c r="BN159" s="89"/>
      <c r="BO159" s="89"/>
      <c r="BP159" s="89"/>
      <c r="BQ159" s="89"/>
      <c r="BR159" s="89"/>
      <c r="BS159" s="89"/>
      <c r="BT159" s="89"/>
      <c r="BU159" s="89"/>
      <c r="BV159" s="89"/>
      <c r="BW159" s="89"/>
      <c r="BX159" s="89"/>
      <c r="BY159" s="89"/>
      <c r="BZ159" s="89"/>
      <c r="CA159" s="89"/>
      <c r="CB159" s="89"/>
      <c r="CC159" s="89"/>
      <c r="CD159" s="89"/>
      <c r="CE159" s="89"/>
      <c r="CF159" s="89"/>
      <c r="CG159" s="89"/>
      <c r="CH159" s="89"/>
      <c r="CI159" s="89"/>
    </row>
    <row r="160" spans="1:87" s="82" customFormat="1" ht="13.5" customHeight="1" x14ac:dyDescent="0.2">
      <c r="A160" s="70">
        <v>87</v>
      </c>
      <c r="B160" s="71" t="s">
        <v>146</v>
      </c>
      <c r="C160" s="72" t="s">
        <v>231</v>
      </c>
      <c r="D160" s="73">
        <v>11207.97</v>
      </c>
      <c r="E160" s="74">
        <v>3274616.48</v>
      </c>
      <c r="F160" s="75">
        <v>64413.39</v>
      </c>
      <c r="G160" s="76">
        <f t="shared" si="23"/>
        <v>3.3378955666545147E-2</v>
      </c>
      <c r="H160" s="74">
        <v>111453.33</v>
      </c>
      <c r="I160" s="77">
        <f t="shared" si="18"/>
        <v>3450483.2</v>
      </c>
      <c r="J160" s="75">
        <f t="shared" si="19"/>
        <v>307.85978192304231</v>
      </c>
      <c r="K160" s="74">
        <v>1854282.92</v>
      </c>
      <c r="L160" s="75">
        <f t="shared" si="20"/>
        <v>165.44324440554357</v>
      </c>
      <c r="M160" s="78">
        <v>1</v>
      </c>
      <c r="N160" s="74">
        <f t="shared" si="21"/>
        <v>1596200.2800000003</v>
      </c>
      <c r="O160" s="74">
        <f t="shared" si="22"/>
        <v>142.41653751749874</v>
      </c>
      <c r="P160" s="79"/>
      <c r="Q160" s="80"/>
      <c r="R160" s="80"/>
      <c r="S160" s="80"/>
      <c r="T160" s="80"/>
      <c r="U160" s="80"/>
      <c r="V160" s="80"/>
      <c r="W160" s="80"/>
      <c r="X160" s="80"/>
      <c r="Y160" s="80"/>
      <c r="Z160" s="80"/>
      <c r="AA160" s="80"/>
      <c r="AB160" s="80"/>
      <c r="AC160" s="80"/>
      <c r="AD160" s="80"/>
      <c r="AE160" s="80"/>
      <c r="AF160" s="80"/>
      <c r="AG160" s="80"/>
      <c r="AH160" s="80"/>
      <c r="AI160" s="80"/>
      <c r="AJ160" s="80"/>
      <c r="AK160" s="80"/>
      <c r="AL160" s="80"/>
      <c r="AM160" s="80"/>
      <c r="AN160" s="80"/>
      <c r="AO160" s="80"/>
      <c r="AP160" s="80"/>
      <c r="AQ160" s="89"/>
      <c r="AR160" s="89"/>
      <c r="AS160" s="89"/>
      <c r="AT160" s="89"/>
      <c r="AU160" s="89"/>
      <c r="AV160" s="89"/>
      <c r="AW160" s="89"/>
      <c r="AX160" s="89"/>
      <c r="AY160" s="89"/>
      <c r="AZ160" s="89"/>
      <c r="BA160" s="89"/>
      <c r="BB160" s="89"/>
      <c r="BC160" s="89"/>
      <c r="BD160" s="89"/>
      <c r="BE160" s="89"/>
      <c r="BF160" s="89"/>
      <c r="BG160" s="89"/>
      <c r="BH160" s="89"/>
      <c r="BI160" s="89"/>
      <c r="BJ160" s="89"/>
      <c r="BK160" s="89"/>
      <c r="BL160" s="89"/>
      <c r="BM160" s="89"/>
      <c r="BN160" s="89"/>
      <c r="BO160" s="89"/>
      <c r="BP160" s="89"/>
      <c r="BQ160" s="89"/>
      <c r="BR160" s="89"/>
      <c r="BS160" s="89"/>
      <c r="BT160" s="89"/>
      <c r="BU160" s="89"/>
      <c r="BV160" s="89"/>
      <c r="BW160" s="89"/>
      <c r="BX160" s="89"/>
      <c r="BY160" s="89"/>
      <c r="BZ160" s="89"/>
      <c r="CA160" s="89"/>
      <c r="CB160" s="89"/>
      <c r="CC160" s="89"/>
      <c r="CD160" s="89"/>
      <c r="CE160" s="89"/>
      <c r="CF160" s="89"/>
      <c r="CG160" s="89"/>
      <c r="CH160" s="89"/>
      <c r="CI160" s="89"/>
    </row>
    <row r="161" spans="1:87" s="82" customFormat="1" ht="13.5" customHeight="1" x14ac:dyDescent="0.2">
      <c r="A161" s="70">
        <v>565</v>
      </c>
      <c r="B161" s="84" t="s">
        <v>147</v>
      </c>
      <c r="C161" s="72" t="s">
        <v>230</v>
      </c>
      <c r="D161" s="73">
        <v>725.55</v>
      </c>
      <c r="E161" s="74">
        <v>187225.76</v>
      </c>
      <c r="F161" s="75">
        <v>0</v>
      </c>
      <c r="G161" s="76">
        <f t="shared" si="23"/>
        <v>3.0724351179025791E-2</v>
      </c>
      <c r="H161" s="74">
        <v>5752.39</v>
      </c>
      <c r="I161" s="77">
        <f t="shared" si="18"/>
        <v>192978.15000000002</v>
      </c>
      <c r="J161" s="75">
        <f t="shared" si="19"/>
        <v>265.97498449452144</v>
      </c>
      <c r="K161" s="74">
        <v>1785</v>
      </c>
      <c r="L161" s="75">
        <f t="shared" si="20"/>
        <v>2.4602026049204055</v>
      </c>
      <c r="M161" s="78">
        <v>0</v>
      </c>
      <c r="N161" s="74">
        <f t="shared" si="21"/>
        <v>191193.15000000002</v>
      </c>
      <c r="O161" s="74">
        <f t="shared" si="22"/>
        <v>263.51478188960107</v>
      </c>
      <c r="P161" s="79"/>
      <c r="Q161" s="80"/>
      <c r="R161" s="80"/>
      <c r="S161" s="80"/>
      <c r="T161" s="80"/>
      <c r="U161" s="80"/>
      <c r="V161" s="80"/>
      <c r="W161" s="80"/>
      <c r="X161" s="80"/>
      <c r="Y161" s="80"/>
      <c r="Z161" s="80"/>
      <c r="AA161" s="80"/>
      <c r="AB161" s="80"/>
      <c r="AC161" s="80"/>
      <c r="AD161" s="80"/>
      <c r="AE161" s="80"/>
      <c r="AF161" s="80"/>
      <c r="AG161" s="80"/>
      <c r="AH161" s="80"/>
      <c r="AI161" s="80"/>
      <c r="AJ161" s="80"/>
      <c r="AK161" s="80"/>
      <c r="AL161" s="80"/>
      <c r="AM161" s="80"/>
      <c r="AN161" s="80"/>
      <c r="AO161" s="80"/>
      <c r="AP161" s="80"/>
    </row>
    <row r="162" spans="1:87" s="82" customFormat="1" ht="13.5" customHeight="1" x14ac:dyDescent="0.2">
      <c r="A162" s="70">
        <v>205</v>
      </c>
      <c r="B162" s="71" t="s">
        <v>148</v>
      </c>
      <c r="C162" s="83" t="s">
        <v>233</v>
      </c>
      <c r="D162" s="73">
        <v>345.79911600000003</v>
      </c>
      <c r="E162" s="74">
        <v>144858.76999999999</v>
      </c>
      <c r="F162" s="75">
        <v>5776.46</v>
      </c>
      <c r="G162" s="76">
        <f t="shared" si="23"/>
        <v>4.9999990042170088E-2</v>
      </c>
      <c r="H162" s="74">
        <v>7531.76</v>
      </c>
      <c r="I162" s="77">
        <f t="shared" si="18"/>
        <v>158166.99</v>
      </c>
      <c r="J162" s="75">
        <f t="shared" ref="J162:J185" si="24">I162/D162</f>
        <v>457.39558802110986</v>
      </c>
      <c r="K162" s="74">
        <v>0</v>
      </c>
      <c r="L162" s="75">
        <f t="shared" ref="L162:L185" si="25">K162/D162</f>
        <v>0</v>
      </c>
      <c r="M162" s="78">
        <v>0</v>
      </c>
      <c r="N162" s="74">
        <f t="shared" si="21"/>
        <v>158166.99</v>
      </c>
      <c r="O162" s="74">
        <f t="shared" ref="O162:O185" si="26">N162/D162</f>
        <v>457.39558802110986</v>
      </c>
      <c r="P162" s="79"/>
      <c r="Q162" s="80"/>
      <c r="R162" s="80"/>
      <c r="S162" s="80"/>
      <c r="T162" s="80"/>
      <c r="U162" s="80"/>
      <c r="V162" s="80"/>
      <c r="W162" s="80"/>
      <c r="X162" s="80"/>
      <c r="Y162" s="80"/>
      <c r="Z162" s="80"/>
      <c r="AA162" s="80"/>
      <c r="AB162" s="80"/>
      <c r="AC162" s="80"/>
      <c r="AD162" s="80"/>
      <c r="AE162" s="80"/>
      <c r="AF162" s="80"/>
      <c r="AG162" s="80"/>
      <c r="AH162" s="80"/>
      <c r="AI162" s="80"/>
      <c r="AJ162" s="80"/>
      <c r="AK162" s="80"/>
      <c r="AL162" s="80"/>
      <c r="AM162" s="80"/>
      <c r="AN162" s="80"/>
      <c r="AO162" s="80"/>
      <c r="AP162" s="80"/>
      <c r="AQ162" s="81"/>
      <c r="AR162" s="81"/>
      <c r="AS162" s="81"/>
      <c r="AT162" s="81"/>
      <c r="AU162" s="81"/>
      <c r="AV162" s="81"/>
      <c r="AW162" s="81"/>
      <c r="AX162" s="81"/>
      <c r="AY162" s="81"/>
      <c r="AZ162" s="81"/>
      <c r="BA162" s="81"/>
      <c r="BB162" s="81"/>
      <c r="BC162" s="81"/>
      <c r="BD162" s="81"/>
      <c r="BE162" s="81"/>
      <c r="BF162" s="81"/>
      <c r="BG162" s="81"/>
      <c r="BH162" s="81"/>
      <c r="BI162" s="81"/>
      <c r="BJ162" s="81"/>
      <c r="BK162" s="81"/>
      <c r="BL162" s="81"/>
      <c r="BM162" s="81"/>
      <c r="BN162" s="81"/>
      <c r="BO162" s="81"/>
      <c r="BP162" s="81"/>
      <c r="BQ162" s="81"/>
      <c r="BR162" s="81"/>
      <c r="BS162" s="81"/>
      <c r="BT162" s="81"/>
      <c r="BU162" s="81"/>
      <c r="BV162" s="81"/>
      <c r="BW162" s="81"/>
      <c r="BX162" s="81"/>
      <c r="BY162" s="81"/>
      <c r="BZ162" s="81"/>
      <c r="CA162" s="81"/>
      <c r="CB162" s="81"/>
      <c r="CC162" s="81"/>
      <c r="CD162" s="81"/>
      <c r="CE162" s="81"/>
      <c r="CF162" s="81"/>
      <c r="CG162" s="81"/>
      <c r="CH162" s="81"/>
      <c r="CI162" s="81"/>
    </row>
    <row r="163" spans="1:87" s="82" customFormat="1" ht="13.5" customHeight="1" x14ac:dyDescent="0.2">
      <c r="A163" s="70">
        <v>294</v>
      </c>
      <c r="B163" s="71" t="s">
        <v>149</v>
      </c>
      <c r="C163" s="83" t="s">
        <v>233</v>
      </c>
      <c r="D163" s="73">
        <v>1210.379058</v>
      </c>
      <c r="E163" s="74">
        <v>241363.14</v>
      </c>
      <c r="F163" s="75">
        <v>0</v>
      </c>
      <c r="G163" s="76">
        <f t="shared" si="23"/>
        <v>3.0613788004249527E-2</v>
      </c>
      <c r="H163" s="74">
        <v>7389.04</v>
      </c>
      <c r="I163" s="77">
        <f t="shared" si="18"/>
        <v>248752.18000000002</v>
      </c>
      <c r="J163" s="75">
        <f t="shared" si="24"/>
        <v>205.51593185281303</v>
      </c>
      <c r="K163" s="74">
        <v>1610</v>
      </c>
      <c r="L163" s="75">
        <f t="shared" si="25"/>
        <v>1.3301618111770073</v>
      </c>
      <c r="M163" s="78">
        <v>0</v>
      </c>
      <c r="N163" s="74">
        <f t="shared" si="21"/>
        <v>247142.18000000002</v>
      </c>
      <c r="O163" s="74">
        <f t="shared" si="26"/>
        <v>204.185770041636</v>
      </c>
      <c r="P163" s="79"/>
      <c r="Q163" s="80"/>
      <c r="R163" s="80"/>
      <c r="S163" s="80"/>
      <c r="T163" s="80"/>
      <c r="U163" s="80"/>
      <c r="V163" s="80"/>
      <c r="W163" s="80"/>
      <c r="X163" s="80"/>
      <c r="Y163" s="80"/>
      <c r="Z163" s="80"/>
      <c r="AA163" s="80"/>
      <c r="AB163" s="80"/>
      <c r="AC163" s="80"/>
      <c r="AD163" s="80"/>
      <c r="AE163" s="80"/>
      <c r="AF163" s="80"/>
      <c r="AG163" s="80"/>
      <c r="AH163" s="80"/>
      <c r="AI163" s="80"/>
      <c r="AJ163" s="80"/>
      <c r="AK163" s="80"/>
      <c r="AL163" s="80"/>
      <c r="AM163" s="80"/>
      <c r="AN163" s="80"/>
      <c r="AO163" s="80"/>
      <c r="AP163" s="80"/>
      <c r="AQ163" s="81"/>
      <c r="AR163" s="81"/>
      <c r="AS163" s="81"/>
      <c r="AT163" s="81"/>
      <c r="AU163" s="81"/>
      <c r="AV163" s="81"/>
      <c r="AW163" s="81"/>
      <c r="AX163" s="81"/>
      <c r="AY163" s="81"/>
      <c r="AZ163" s="81"/>
      <c r="BA163" s="81"/>
      <c r="BB163" s="81"/>
      <c r="BC163" s="81"/>
      <c r="BD163" s="81"/>
      <c r="BE163" s="81"/>
      <c r="BF163" s="81"/>
      <c r="BG163" s="81"/>
      <c r="BH163" s="81"/>
      <c r="BI163" s="81"/>
      <c r="BJ163" s="81"/>
      <c r="BK163" s="81"/>
      <c r="BL163" s="81"/>
      <c r="BM163" s="81"/>
      <c r="BN163" s="81"/>
      <c r="BO163" s="81"/>
      <c r="BP163" s="81"/>
      <c r="BQ163" s="81"/>
      <c r="BR163" s="81"/>
      <c r="BS163" s="81"/>
      <c r="BT163" s="81"/>
      <c r="BU163" s="81"/>
      <c r="BV163" s="81"/>
      <c r="BW163" s="81"/>
      <c r="BX163" s="81"/>
      <c r="BY163" s="81"/>
      <c r="BZ163" s="81"/>
      <c r="CA163" s="81"/>
      <c r="CB163" s="81"/>
      <c r="CC163" s="81"/>
      <c r="CD163" s="81"/>
      <c r="CE163" s="81"/>
      <c r="CF163" s="81"/>
      <c r="CG163" s="81"/>
      <c r="CH163" s="81"/>
      <c r="CI163" s="81"/>
    </row>
    <row r="164" spans="1:87" s="82" customFormat="1" ht="13.5" customHeight="1" x14ac:dyDescent="0.2">
      <c r="A164" s="70">
        <v>603</v>
      </c>
      <c r="B164" s="71" t="s">
        <v>150</v>
      </c>
      <c r="C164" s="83" t="s">
        <v>235</v>
      </c>
      <c r="D164" s="73">
        <v>122.74704000000001</v>
      </c>
      <c r="E164" s="74">
        <v>64350</v>
      </c>
      <c r="F164" s="75">
        <v>0</v>
      </c>
      <c r="G164" s="76">
        <f t="shared" si="23"/>
        <v>0.03</v>
      </c>
      <c r="H164" s="74">
        <v>1930.5</v>
      </c>
      <c r="I164" s="77">
        <f t="shared" si="18"/>
        <v>66280.5</v>
      </c>
      <c r="J164" s="75">
        <f t="shared" si="24"/>
        <v>539.97636114076556</v>
      </c>
      <c r="K164" s="74">
        <v>0</v>
      </c>
      <c r="L164" s="75">
        <f t="shared" si="25"/>
        <v>0</v>
      </c>
      <c r="M164" s="78">
        <v>0</v>
      </c>
      <c r="N164" s="74">
        <f t="shared" si="21"/>
        <v>66280.5</v>
      </c>
      <c r="O164" s="74">
        <f t="shared" si="26"/>
        <v>539.97636114076556</v>
      </c>
      <c r="P164" s="79"/>
      <c r="Q164" s="80"/>
      <c r="R164" s="80"/>
      <c r="S164" s="80"/>
      <c r="T164" s="80"/>
      <c r="U164" s="80"/>
      <c r="V164" s="80"/>
      <c r="W164" s="80"/>
      <c r="X164" s="80"/>
      <c r="Y164" s="80"/>
      <c r="Z164" s="80"/>
      <c r="AA164" s="80"/>
      <c r="AB164" s="80"/>
      <c r="AC164" s="80"/>
      <c r="AD164" s="80"/>
      <c r="AE164" s="80"/>
      <c r="AF164" s="80"/>
      <c r="AG164" s="80"/>
      <c r="AH164" s="80"/>
      <c r="AI164" s="80"/>
      <c r="AJ164" s="80"/>
      <c r="AK164" s="80"/>
      <c r="AL164" s="80"/>
      <c r="AM164" s="80"/>
      <c r="AN164" s="80"/>
      <c r="AO164" s="80"/>
      <c r="AP164" s="80"/>
      <c r="AQ164" s="81"/>
      <c r="AR164" s="81"/>
      <c r="AS164" s="81"/>
      <c r="AT164" s="81"/>
      <c r="AU164" s="81"/>
      <c r="AV164" s="81"/>
      <c r="AW164" s="81"/>
      <c r="AX164" s="81"/>
      <c r="AY164" s="81"/>
      <c r="AZ164" s="81"/>
      <c r="BA164" s="81"/>
      <c r="BB164" s="81"/>
      <c r="BC164" s="81"/>
      <c r="BD164" s="81"/>
      <c r="BE164" s="81"/>
      <c r="BF164" s="81"/>
      <c r="BG164" s="81"/>
      <c r="BH164" s="81"/>
      <c r="BI164" s="81"/>
      <c r="BJ164" s="81"/>
      <c r="BK164" s="81"/>
      <c r="BL164" s="81"/>
      <c r="BM164" s="81"/>
      <c r="BN164" s="81"/>
      <c r="BO164" s="81"/>
      <c r="BP164" s="81"/>
      <c r="BQ164" s="81"/>
      <c r="BR164" s="81"/>
      <c r="BS164" s="81"/>
      <c r="BT164" s="81"/>
      <c r="BU164" s="81"/>
      <c r="BV164" s="81"/>
      <c r="BW164" s="81"/>
      <c r="BX164" s="81"/>
      <c r="BY164" s="81"/>
      <c r="BZ164" s="81"/>
      <c r="CA164" s="81"/>
      <c r="CB164" s="81"/>
      <c r="CC164" s="81"/>
      <c r="CD164" s="81"/>
      <c r="CE164" s="81"/>
      <c r="CF164" s="81"/>
      <c r="CG164" s="81"/>
      <c r="CH164" s="81"/>
      <c r="CI164" s="81"/>
    </row>
    <row r="165" spans="1:87" s="82" customFormat="1" ht="13.5" customHeight="1" x14ac:dyDescent="0.2">
      <c r="A165" s="70">
        <v>103</v>
      </c>
      <c r="B165" s="71" t="s">
        <v>151</v>
      </c>
      <c r="C165" s="72" t="s">
        <v>232</v>
      </c>
      <c r="D165" s="73">
        <v>4034.28</v>
      </c>
      <c r="E165" s="74">
        <v>955421.62</v>
      </c>
      <c r="F165" s="75">
        <v>0</v>
      </c>
      <c r="G165" s="76">
        <f t="shared" si="23"/>
        <v>3.146044570354186E-2</v>
      </c>
      <c r="H165" s="74">
        <v>30057.99</v>
      </c>
      <c r="I165" s="77">
        <f t="shared" si="18"/>
        <v>985479.61</v>
      </c>
      <c r="J165" s="75">
        <f t="shared" si="24"/>
        <v>244.27645329525961</v>
      </c>
      <c r="K165" s="74">
        <v>656395.19999999995</v>
      </c>
      <c r="L165" s="75">
        <f t="shared" si="25"/>
        <v>162.70442309408369</v>
      </c>
      <c r="M165" s="78">
        <v>0</v>
      </c>
      <c r="N165" s="74">
        <f t="shared" si="21"/>
        <v>329084.41000000003</v>
      </c>
      <c r="O165" s="74">
        <f t="shared" si="26"/>
        <v>81.57203020117592</v>
      </c>
      <c r="P165" s="79"/>
      <c r="Q165" s="80"/>
      <c r="R165" s="80"/>
      <c r="S165" s="80"/>
      <c r="T165" s="80"/>
      <c r="U165" s="80"/>
      <c r="V165" s="80"/>
      <c r="W165" s="80"/>
      <c r="X165" s="80"/>
      <c r="Y165" s="80"/>
      <c r="Z165" s="80"/>
      <c r="AA165" s="80"/>
      <c r="AB165" s="80"/>
      <c r="AC165" s="80"/>
      <c r="AD165" s="80"/>
      <c r="AE165" s="80"/>
      <c r="AF165" s="80"/>
      <c r="AG165" s="80"/>
      <c r="AH165" s="80"/>
      <c r="AI165" s="80"/>
      <c r="AJ165" s="80"/>
      <c r="AK165" s="80"/>
      <c r="AL165" s="80"/>
      <c r="AM165" s="80"/>
      <c r="AN165" s="80"/>
      <c r="AO165" s="80"/>
      <c r="AP165" s="80"/>
      <c r="AQ165" s="81"/>
      <c r="AR165" s="81"/>
      <c r="AS165" s="81"/>
      <c r="AT165" s="81"/>
      <c r="AU165" s="81"/>
      <c r="AV165" s="81"/>
      <c r="AW165" s="81"/>
      <c r="AX165" s="81"/>
      <c r="AY165" s="81"/>
      <c r="AZ165" s="81"/>
      <c r="BA165" s="81"/>
      <c r="BB165" s="81"/>
      <c r="BC165" s="81"/>
      <c r="BD165" s="81"/>
      <c r="BE165" s="81"/>
      <c r="BF165" s="81"/>
      <c r="BG165" s="81"/>
      <c r="BH165" s="81"/>
      <c r="BI165" s="81"/>
      <c r="BJ165" s="81"/>
      <c r="BK165" s="81"/>
      <c r="BL165" s="81"/>
      <c r="BM165" s="81"/>
      <c r="BN165" s="81"/>
      <c r="BO165" s="81"/>
      <c r="BP165" s="81"/>
      <c r="BQ165" s="81"/>
      <c r="BR165" s="81"/>
      <c r="BS165" s="81"/>
      <c r="BT165" s="81"/>
      <c r="BU165" s="81"/>
      <c r="BV165" s="81"/>
      <c r="BW165" s="81"/>
      <c r="BX165" s="81"/>
      <c r="BY165" s="81"/>
      <c r="BZ165" s="81"/>
      <c r="CA165" s="81"/>
      <c r="CB165" s="81"/>
      <c r="CC165" s="81"/>
      <c r="CD165" s="81"/>
      <c r="CE165" s="81"/>
      <c r="CF165" s="81"/>
      <c r="CG165" s="81"/>
      <c r="CH165" s="81"/>
      <c r="CI165" s="81"/>
    </row>
    <row r="166" spans="1:87" s="82" customFormat="1" ht="13.5" customHeight="1" x14ac:dyDescent="0.2">
      <c r="A166" s="70">
        <v>697</v>
      </c>
      <c r="B166" s="71" t="s">
        <v>222</v>
      </c>
      <c r="C166" s="83" t="s">
        <v>235</v>
      </c>
      <c r="D166" s="73">
        <v>6.7080089999999997</v>
      </c>
      <c r="E166" s="74">
        <v>27585.1</v>
      </c>
      <c r="F166" s="75">
        <v>0</v>
      </c>
      <c r="G166" s="76">
        <f t="shared" si="23"/>
        <v>4.1546342046974633E-2</v>
      </c>
      <c r="H166" s="74">
        <v>1146.06</v>
      </c>
      <c r="I166" s="77">
        <f t="shared" si="18"/>
        <v>28731.16</v>
      </c>
      <c r="J166" s="75">
        <f t="shared" si="24"/>
        <v>4283.1129177077728</v>
      </c>
      <c r="K166" s="74">
        <v>0</v>
      </c>
      <c r="L166" s="75">
        <f t="shared" si="25"/>
        <v>0</v>
      </c>
      <c r="M166" s="78">
        <v>0</v>
      </c>
      <c r="N166" s="74">
        <f t="shared" si="21"/>
        <v>28731.16</v>
      </c>
      <c r="O166" s="74">
        <f t="shared" si="26"/>
        <v>4283.1129177077728</v>
      </c>
      <c r="P166" s="79"/>
      <c r="Q166" s="80"/>
      <c r="R166" s="80"/>
      <c r="S166" s="80"/>
      <c r="T166" s="80"/>
      <c r="U166" s="80"/>
      <c r="V166" s="80"/>
      <c r="W166" s="80"/>
      <c r="X166" s="80"/>
      <c r="Y166" s="80"/>
      <c r="Z166" s="80"/>
      <c r="AA166" s="80"/>
      <c r="AB166" s="80"/>
      <c r="AC166" s="80"/>
      <c r="AD166" s="80"/>
      <c r="AE166" s="80"/>
      <c r="AF166" s="80"/>
      <c r="AG166" s="80"/>
      <c r="AH166" s="80"/>
      <c r="AI166" s="80"/>
      <c r="AJ166" s="80"/>
      <c r="AK166" s="80"/>
      <c r="AL166" s="80"/>
      <c r="AM166" s="80"/>
      <c r="AN166" s="80"/>
      <c r="AO166" s="80"/>
      <c r="AP166" s="80"/>
      <c r="AQ166" s="81"/>
      <c r="AR166" s="81"/>
      <c r="AS166" s="81"/>
      <c r="AT166" s="81"/>
      <c r="AU166" s="81"/>
      <c r="AV166" s="81"/>
      <c r="AW166" s="81"/>
      <c r="AX166" s="81"/>
      <c r="AY166" s="81"/>
      <c r="AZ166" s="81"/>
      <c r="BA166" s="81"/>
      <c r="BB166" s="81"/>
      <c r="BC166" s="81"/>
      <c r="BD166" s="81"/>
      <c r="BE166" s="81"/>
      <c r="BF166" s="81"/>
      <c r="BG166" s="81"/>
      <c r="BH166" s="81"/>
      <c r="BI166" s="81"/>
      <c r="BJ166" s="81"/>
      <c r="BK166" s="81"/>
      <c r="BL166" s="81"/>
      <c r="BM166" s="81"/>
      <c r="BN166" s="81"/>
      <c r="BO166" s="81"/>
      <c r="BP166" s="81"/>
      <c r="BQ166" s="81"/>
      <c r="BR166" s="81"/>
      <c r="BS166" s="81"/>
      <c r="BT166" s="81"/>
      <c r="BU166" s="81"/>
      <c r="BV166" s="81"/>
      <c r="BW166" s="81"/>
      <c r="BX166" s="81"/>
      <c r="BY166" s="81"/>
      <c r="BZ166" s="81"/>
      <c r="CA166" s="81"/>
      <c r="CB166" s="81"/>
      <c r="CC166" s="81"/>
      <c r="CD166" s="81"/>
      <c r="CE166" s="81"/>
      <c r="CF166" s="81"/>
      <c r="CG166" s="81"/>
      <c r="CH166" s="81"/>
      <c r="CI166" s="81"/>
    </row>
    <row r="167" spans="1:87" s="82" customFormat="1" ht="13.5" customHeight="1" x14ac:dyDescent="0.2">
      <c r="A167" s="70">
        <v>55</v>
      </c>
      <c r="B167" s="71" t="s">
        <v>152</v>
      </c>
      <c r="C167" s="72" t="s">
        <v>232</v>
      </c>
      <c r="D167" s="73">
        <v>5702.14</v>
      </c>
      <c r="E167" s="74">
        <v>1259204.97</v>
      </c>
      <c r="F167" s="75">
        <v>0</v>
      </c>
      <c r="G167" s="76">
        <f t="shared" si="23"/>
        <v>3.0825743961286938E-2</v>
      </c>
      <c r="H167" s="74">
        <v>38815.93</v>
      </c>
      <c r="I167" s="77">
        <f t="shared" si="18"/>
        <v>1298020.8999999999</v>
      </c>
      <c r="J167" s="75">
        <f t="shared" si="24"/>
        <v>227.63750100839331</v>
      </c>
      <c r="K167" s="74">
        <v>342040.49</v>
      </c>
      <c r="L167" s="75">
        <f t="shared" si="25"/>
        <v>59.98458298112638</v>
      </c>
      <c r="M167" s="78">
        <v>0.5</v>
      </c>
      <c r="N167" s="74">
        <f t="shared" si="21"/>
        <v>955980.40999999992</v>
      </c>
      <c r="O167" s="74">
        <f t="shared" si="26"/>
        <v>167.65291802726694</v>
      </c>
      <c r="P167" s="79"/>
      <c r="Q167" s="80"/>
      <c r="R167" s="80"/>
      <c r="S167" s="80"/>
      <c r="T167" s="80"/>
      <c r="U167" s="80"/>
      <c r="V167" s="80"/>
      <c r="W167" s="80"/>
      <c r="X167" s="80"/>
      <c r="Y167" s="80"/>
      <c r="Z167" s="80"/>
      <c r="AA167" s="80"/>
      <c r="AB167" s="80"/>
      <c r="AC167" s="80"/>
      <c r="AD167" s="80"/>
      <c r="AE167" s="80"/>
      <c r="AF167" s="80"/>
      <c r="AG167" s="80"/>
      <c r="AH167" s="80"/>
      <c r="AI167" s="80"/>
      <c r="AJ167" s="80"/>
      <c r="AK167" s="80"/>
      <c r="AL167" s="80"/>
      <c r="AM167" s="80"/>
      <c r="AN167" s="80"/>
      <c r="AO167" s="80"/>
      <c r="AP167" s="80"/>
      <c r="AQ167" s="81"/>
      <c r="AR167" s="81"/>
      <c r="AS167" s="81"/>
      <c r="AT167" s="81"/>
      <c r="AU167" s="81"/>
      <c r="AV167" s="81"/>
      <c r="AW167" s="81"/>
      <c r="AX167" s="81"/>
      <c r="AY167" s="81"/>
      <c r="AZ167" s="81"/>
      <c r="BA167" s="81"/>
      <c r="BB167" s="81"/>
      <c r="BC167" s="81"/>
      <c r="BD167" s="81"/>
      <c r="BE167" s="81"/>
      <c r="BF167" s="81"/>
      <c r="BG167" s="81"/>
      <c r="BH167" s="81"/>
      <c r="BI167" s="81"/>
      <c r="BJ167" s="81"/>
      <c r="BK167" s="81"/>
      <c r="BL167" s="81"/>
      <c r="BM167" s="81"/>
      <c r="BN167" s="81"/>
      <c r="BO167" s="81"/>
      <c r="BP167" s="81"/>
      <c r="BQ167" s="81"/>
      <c r="BR167" s="81"/>
      <c r="BS167" s="81"/>
      <c r="BT167" s="81"/>
      <c r="BU167" s="81"/>
      <c r="BV167" s="81"/>
      <c r="BW167" s="81"/>
      <c r="BX167" s="81"/>
      <c r="BY167" s="81"/>
      <c r="BZ167" s="81"/>
      <c r="CA167" s="81"/>
      <c r="CB167" s="81"/>
      <c r="CC167" s="81"/>
      <c r="CD167" s="81"/>
      <c r="CE167" s="81"/>
      <c r="CF167" s="81"/>
      <c r="CG167" s="81"/>
      <c r="CH167" s="81"/>
      <c r="CI167" s="81"/>
    </row>
    <row r="168" spans="1:87" s="82" customFormat="1" ht="13.5" customHeight="1" x14ac:dyDescent="0.2">
      <c r="A168" s="70">
        <v>404</v>
      </c>
      <c r="B168" s="71" t="s">
        <v>153</v>
      </c>
      <c r="C168" s="83" t="s">
        <v>236</v>
      </c>
      <c r="D168" s="73">
        <v>487.58673599999997</v>
      </c>
      <c r="E168" s="74">
        <v>170031.15</v>
      </c>
      <c r="F168" s="75">
        <v>6382.72</v>
      </c>
      <c r="G168" s="76">
        <f t="shared" si="23"/>
        <v>3.4562078367194139E-2</v>
      </c>
      <c r="H168" s="74">
        <v>6097.23</v>
      </c>
      <c r="I168" s="77">
        <f t="shared" si="18"/>
        <v>182511.1</v>
      </c>
      <c r="J168" s="75">
        <f t="shared" si="24"/>
        <v>374.31514543906712</v>
      </c>
      <c r="K168" s="74">
        <v>45.54</v>
      </c>
      <c r="L168" s="75">
        <f t="shared" si="25"/>
        <v>9.3398767106740985E-2</v>
      </c>
      <c r="M168" s="78">
        <v>1</v>
      </c>
      <c r="N168" s="74">
        <f t="shared" si="21"/>
        <v>182465.56</v>
      </c>
      <c r="O168" s="74">
        <f t="shared" si="26"/>
        <v>374.22174667196032</v>
      </c>
      <c r="P168" s="79"/>
      <c r="Q168" s="80"/>
      <c r="R168" s="80"/>
      <c r="S168" s="80"/>
      <c r="T168" s="80"/>
      <c r="U168" s="80"/>
      <c r="V168" s="80"/>
      <c r="W168" s="80"/>
      <c r="X168" s="80"/>
      <c r="Y168" s="80"/>
      <c r="Z168" s="80"/>
      <c r="AA168" s="80"/>
      <c r="AB168" s="80"/>
      <c r="AC168" s="80"/>
      <c r="AD168" s="80"/>
      <c r="AE168" s="80"/>
      <c r="AF168" s="80"/>
      <c r="AG168" s="80"/>
      <c r="AH168" s="80"/>
      <c r="AI168" s="80"/>
      <c r="AJ168" s="80"/>
      <c r="AK168" s="80"/>
      <c r="AL168" s="80"/>
      <c r="AM168" s="80"/>
      <c r="AN168" s="80"/>
      <c r="AO168" s="80"/>
      <c r="AP168" s="80"/>
      <c r="AQ168" s="81"/>
      <c r="AR168" s="81"/>
      <c r="AS168" s="81"/>
      <c r="AT168" s="81"/>
      <c r="AU168" s="81"/>
      <c r="AV168" s="81"/>
      <c r="AW168" s="81"/>
      <c r="AX168" s="81"/>
      <c r="AY168" s="81"/>
      <c r="AZ168" s="81"/>
      <c r="BA168" s="81"/>
      <c r="BB168" s="81"/>
      <c r="BC168" s="81"/>
      <c r="BD168" s="81"/>
      <c r="BE168" s="81"/>
      <c r="BF168" s="81"/>
      <c r="BG168" s="81"/>
      <c r="BH168" s="81"/>
      <c r="BI168" s="81"/>
      <c r="BJ168" s="81"/>
      <c r="BK168" s="81"/>
      <c r="BL168" s="81"/>
      <c r="BM168" s="81"/>
      <c r="BN168" s="81"/>
      <c r="BO168" s="81"/>
      <c r="BP168" s="81"/>
      <c r="BQ168" s="81"/>
      <c r="BR168" s="81"/>
      <c r="BS168" s="81"/>
      <c r="BT168" s="81"/>
      <c r="BU168" s="81"/>
      <c r="BV168" s="81"/>
      <c r="BW168" s="81"/>
      <c r="BX168" s="81"/>
      <c r="BY168" s="81"/>
      <c r="BZ168" s="81"/>
      <c r="CA168" s="81"/>
      <c r="CB168" s="81"/>
      <c r="CC168" s="81"/>
      <c r="CD168" s="81"/>
      <c r="CE168" s="81"/>
      <c r="CF168" s="81"/>
      <c r="CG168" s="81"/>
      <c r="CH168" s="81"/>
      <c r="CI168" s="81"/>
    </row>
    <row r="169" spans="1:87" s="82" customFormat="1" ht="13.5" customHeight="1" x14ac:dyDescent="0.2">
      <c r="A169" s="70">
        <v>182</v>
      </c>
      <c r="B169" s="71" t="s">
        <v>154</v>
      </c>
      <c r="C169" s="72" t="s">
        <v>230</v>
      </c>
      <c r="D169" s="73">
        <v>473.91525300000001</v>
      </c>
      <c r="E169" s="74">
        <v>78261.039999999994</v>
      </c>
      <c r="F169" s="75">
        <v>0</v>
      </c>
      <c r="G169" s="76">
        <f t="shared" si="23"/>
        <v>3.0339361705390065E-2</v>
      </c>
      <c r="H169" s="74">
        <v>2374.39</v>
      </c>
      <c r="I169" s="77">
        <f t="shared" si="18"/>
        <v>80635.429999999993</v>
      </c>
      <c r="J169" s="75">
        <f t="shared" si="24"/>
        <v>170.14736176891947</v>
      </c>
      <c r="K169" s="74">
        <v>536</v>
      </c>
      <c r="L169" s="75">
        <f t="shared" si="25"/>
        <v>1.1310039012397011</v>
      </c>
      <c r="M169" s="78">
        <v>0</v>
      </c>
      <c r="N169" s="74">
        <f t="shared" si="21"/>
        <v>80099.429999999993</v>
      </c>
      <c r="O169" s="74">
        <f t="shared" si="26"/>
        <v>169.01635786767974</v>
      </c>
      <c r="P169" s="79"/>
      <c r="Q169" s="80"/>
      <c r="R169" s="80"/>
      <c r="S169" s="80"/>
      <c r="T169" s="80"/>
      <c r="U169" s="80"/>
      <c r="V169" s="80"/>
      <c r="W169" s="80"/>
      <c r="X169" s="80"/>
      <c r="Y169" s="80"/>
      <c r="Z169" s="80"/>
      <c r="AA169" s="80"/>
      <c r="AB169" s="80"/>
      <c r="AC169" s="80"/>
      <c r="AD169" s="80"/>
      <c r="AE169" s="80"/>
      <c r="AF169" s="80"/>
      <c r="AG169" s="80"/>
      <c r="AH169" s="80"/>
      <c r="AI169" s="80"/>
      <c r="AJ169" s="80"/>
      <c r="AK169" s="80"/>
      <c r="AL169" s="80"/>
      <c r="AM169" s="80"/>
      <c r="AN169" s="80"/>
      <c r="AO169" s="80"/>
      <c r="AP169" s="80"/>
      <c r="AQ169" s="81"/>
      <c r="AR169" s="81"/>
      <c r="AS169" s="81"/>
      <c r="AT169" s="81"/>
      <c r="AU169" s="81"/>
      <c r="AV169" s="81"/>
      <c r="AW169" s="81"/>
      <c r="AX169" s="81"/>
      <c r="AY169" s="81"/>
      <c r="AZ169" s="81"/>
      <c r="BA169" s="81"/>
      <c r="BB169" s="81"/>
      <c r="BC169" s="81"/>
      <c r="BD169" s="81"/>
      <c r="BE169" s="81"/>
      <c r="BF169" s="81"/>
      <c r="BG169" s="81"/>
      <c r="BH169" s="81"/>
      <c r="BI169" s="81"/>
      <c r="BJ169" s="81"/>
      <c r="BK169" s="81"/>
      <c r="BL169" s="81"/>
      <c r="BM169" s="81"/>
      <c r="BN169" s="81"/>
      <c r="BO169" s="81"/>
      <c r="BP169" s="81"/>
      <c r="BQ169" s="81"/>
      <c r="BR169" s="81"/>
      <c r="BS169" s="81"/>
      <c r="BT169" s="81"/>
      <c r="BU169" s="81"/>
      <c r="BV169" s="81"/>
      <c r="BW169" s="81"/>
      <c r="BX169" s="81"/>
      <c r="BY169" s="81"/>
      <c r="BZ169" s="81"/>
      <c r="CA169" s="81"/>
      <c r="CB169" s="81"/>
      <c r="CC169" s="81"/>
      <c r="CD169" s="81"/>
      <c r="CE169" s="81"/>
      <c r="CF169" s="81"/>
      <c r="CG169" s="81"/>
      <c r="CH169" s="81"/>
      <c r="CI169" s="81"/>
    </row>
    <row r="170" spans="1:87" s="82" customFormat="1" ht="13.5" customHeight="1" x14ac:dyDescent="0.2">
      <c r="A170" s="70">
        <v>905</v>
      </c>
      <c r="B170" s="71" t="s">
        <v>225</v>
      </c>
      <c r="C170" s="83" t="s">
        <v>235</v>
      </c>
      <c r="D170" s="73">
        <v>35.280531000000003</v>
      </c>
      <c r="E170" s="74">
        <v>7500</v>
      </c>
      <c r="F170" s="75">
        <v>0</v>
      </c>
      <c r="G170" s="76">
        <f t="shared" si="23"/>
        <v>3.1333333333333331E-2</v>
      </c>
      <c r="H170" s="74">
        <v>235</v>
      </c>
      <c r="I170" s="77">
        <f t="shared" si="18"/>
        <v>7735</v>
      </c>
      <c r="J170" s="75">
        <f t="shared" si="24"/>
        <v>219.24273191919926</v>
      </c>
      <c r="K170" s="74">
        <v>0</v>
      </c>
      <c r="L170" s="75">
        <f t="shared" si="25"/>
        <v>0</v>
      </c>
      <c r="M170" s="78">
        <v>0</v>
      </c>
      <c r="N170" s="74">
        <f t="shared" si="21"/>
        <v>7735</v>
      </c>
      <c r="O170" s="74">
        <f t="shared" si="26"/>
        <v>219.24273191919926</v>
      </c>
      <c r="P170" s="79"/>
      <c r="Q170" s="80"/>
      <c r="R170" s="80"/>
      <c r="S170" s="80"/>
      <c r="T170" s="80"/>
      <c r="U170" s="80"/>
      <c r="V170" s="80"/>
      <c r="W170" s="80"/>
      <c r="X170" s="80"/>
      <c r="Y170" s="80"/>
      <c r="Z170" s="80"/>
      <c r="AA170" s="80"/>
      <c r="AB170" s="80"/>
      <c r="AC170" s="80"/>
      <c r="AD170" s="80"/>
      <c r="AE170" s="80"/>
      <c r="AF170" s="80"/>
      <c r="AG170" s="80"/>
      <c r="AH170" s="80"/>
      <c r="AI170" s="80"/>
      <c r="AJ170" s="80"/>
      <c r="AK170" s="80"/>
      <c r="AL170" s="80"/>
      <c r="AM170" s="80"/>
      <c r="AN170" s="80"/>
      <c r="AO170" s="80"/>
      <c r="AP170" s="80"/>
      <c r="AQ170" s="81"/>
      <c r="AR170" s="81"/>
      <c r="AS170" s="81"/>
      <c r="AT170" s="81"/>
      <c r="AU170" s="81"/>
      <c r="AV170" s="81"/>
      <c r="AW170" s="81"/>
      <c r="AX170" s="81"/>
      <c r="AY170" s="81"/>
      <c r="AZ170" s="81"/>
      <c r="BA170" s="81"/>
      <c r="BB170" s="81"/>
      <c r="BC170" s="81"/>
      <c r="BD170" s="81"/>
      <c r="BE170" s="81"/>
      <c r="BF170" s="81"/>
      <c r="BG170" s="81"/>
      <c r="BH170" s="81"/>
      <c r="BI170" s="81"/>
      <c r="BJ170" s="81"/>
      <c r="BK170" s="81"/>
      <c r="BL170" s="81"/>
      <c r="BM170" s="81"/>
      <c r="BN170" s="81"/>
      <c r="BO170" s="81"/>
      <c r="BP170" s="81"/>
      <c r="BQ170" s="81"/>
      <c r="BR170" s="81"/>
      <c r="BS170" s="81"/>
      <c r="BT170" s="81"/>
      <c r="BU170" s="81"/>
      <c r="BV170" s="81"/>
      <c r="BW170" s="81"/>
      <c r="BX170" s="81"/>
      <c r="BY170" s="81"/>
      <c r="BZ170" s="81"/>
      <c r="CA170" s="81"/>
      <c r="CB170" s="81"/>
      <c r="CC170" s="81"/>
      <c r="CD170" s="81"/>
      <c r="CE170" s="81"/>
      <c r="CF170" s="81"/>
      <c r="CG170" s="81"/>
      <c r="CH170" s="81"/>
      <c r="CI170" s="81"/>
    </row>
    <row r="171" spans="1:87" s="82" customFormat="1" ht="13.5" customHeight="1" x14ac:dyDescent="0.2">
      <c r="A171" s="70">
        <v>335</v>
      </c>
      <c r="B171" s="71" t="s">
        <v>155</v>
      </c>
      <c r="C171" s="72" t="s">
        <v>229</v>
      </c>
      <c r="D171" s="73">
        <v>22173.77</v>
      </c>
      <c r="E171" s="74">
        <v>5756678.3900000006</v>
      </c>
      <c r="F171" s="75">
        <v>29812.87</v>
      </c>
      <c r="G171" s="76">
        <f t="shared" si="23"/>
        <v>3.5057251602934242E-2</v>
      </c>
      <c r="H171" s="74">
        <v>202858.48</v>
      </c>
      <c r="I171" s="77">
        <f t="shared" si="18"/>
        <v>5989349.7400000012</v>
      </c>
      <c r="J171" s="75">
        <f t="shared" si="24"/>
        <v>270.10967192317776</v>
      </c>
      <c r="K171" s="74">
        <v>634818.04</v>
      </c>
      <c r="L171" s="75">
        <f t="shared" si="25"/>
        <v>28.629233549369367</v>
      </c>
      <c r="M171" s="78">
        <v>1</v>
      </c>
      <c r="N171" s="74">
        <f t="shared" si="21"/>
        <v>5354531.7000000011</v>
      </c>
      <c r="O171" s="74">
        <f t="shared" si="26"/>
        <v>241.48043837380837</v>
      </c>
      <c r="P171" s="79"/>
      <c r="Q171" s="80"/>
      <c r="R171" s="80"/>
      <c r="S171" s="80"/>
      <c r="T171" s="80"/>
      <c r="U171" s="80"/>
      <c r="V171" s="80"/>
      <c r="W171" s="80"/>
      <c r="X171" s="80"/>
      <c r="Y171" s="80"/>
      <c r="Z171" s="80"/>
      <c r="AA171" s="80"/>
      <c r="AB171" s="80"/>
      <c r="AC171" s="80"/>
      <c r="AD171" s="80"/>
      <c r="AE171" s="80"/>
      <c r="AF171" s="80"/>
      <c r="AG171" s="80"/>
      <c r="AH171" s="80"/>
      <c r="AI171" s="80"/>
      <c r="AJ171" s="80"/>
      <c r="AK171" s="80"/>
      <c r="AL171" s="80"/>
      <c r="AM171" s="80"/>
      <c r="AN171" s="80"/>
      <c r="AO171" s="80"/>
      <c r="AP171" s="80"/>
      <c r="AQ171" s="81"/>
      <c r="AR171" s="81"/>
      <c r="AS171" s="81"/>
      <c r="AT171" s="81"/>
      <c r="AU171" s="81"/>
      <c r="AV171" s="81"/>
      <c r="AW171" s="81"/>
      <c r="AX171" s="81"/>
      <c r="AY171" s="81"/>
      <c r="AZ171" s="81"/>
      <c r="BA171" s="81"/>
      <c r="BB171" s="81"/>
      <c r="BC171" s="81"/>
      <c r="BD171" s="81"/>
      <c r="BE171" s="81"/>
      <c r="BF171" s="81"/>
      <c r="BG171" s="81"/>
      <c r="BH171" s="81"/>
      <c r="BI171" s="81"/>
      <c r="BJ171" s="81"/>
      <c r="BK171" s="81"/>
      <c r="BL171" s="81"/>
      <c r="BM171" s="81"/>
      <c r="BN171" s="81"/>
      <c r="BO171" s="81"/>
      <c r="BP171" s="81"/>
      <c r="BQ171" s="81"/>
      <c r="BR171" s="81"/>
      <c r="BS171" s="81"/>
      <c r="BT171" s="81"/>
      <c r="BU171" s="81"/>
      <c r="BV171" s="81"/>
      <c r="BW171" s="81"/>
      <c r="BX171" s="81"/>
      <c r="BY171" s="81"/>
      <c r="BZ171" s="81"/>
      <c r="CA171" s="81"/>
      <c r="CB171" s="81"/>
      <c r="CC171" s="81"/>
      <c r="CD171" s="81"/>
      <c r="CE171" s="81"/>
      <c r="CF171" s="81"/>
      <c r="CG171" s="81"/>
      <c r="CH171" s="81"/>
      <c r="CI171" s="81"/>
    </row>
    <row r="172" spans="1:87" s="82" customFormat="1" ht="13.5" customHeight="1" x14ac:dyDescent="0.2">
      <c r="A172" s="70">
        <v>906</v>
      </c>
      <c r="B172" s="71" t="s">
        <v>156</v>
      </c>
      <c r="C172" s="83" t="s">
        <v>236</v>
      </c>
      <c r="D172" s="73">
        <v>216.07347299999998</v>
      </c>
      <c r="E172" s="74">
        <v>103422.3</v>
      </c>
      <c r="F172" s="75">
        <v>5387.3</v>
      </c>
      <c r="G172" s="76">
        <f t="shared" si="23"/>
        <v>4.4026262388612764E-2</v>
      </c>
      <c r="H172" s="74">
        <v>4790.4799999999996</v>
      </c>
      <c r="I172" s="77">
        <f t="shared" si="18"/>
        <v>113600.08</v>
      </c>
      <c r="J172" s="75">
        <f t="shared" si="24"/>
        <v>525.74746183674301</v>
      </c>
      <c r="K172" s="74">
        <v>0</v>
      </c>
      <c r="L172" s="75">
        <f t="shared" si="25"/>
        <v>0</v>
      </c>
      <c r="M172" s="78">
        <v>1</v>
      </c>
      <c r="N172" s="74">
        <f t="shared" si="21"/>
        <v>113600.08</v>
      </c>
      <c r="O172" s="74">
        <f t="shared" si="26"/>
        <v>525.74746183674301</v>
      </c>
      <c r="P172" s="79"/>
      <c r="Q172" s="80"/>
      <c r="R172" s="80"/>
      <c r="S172" s="80"/>
      <c r="T172" s="80"/>
      <c r="U172" s="80"/>
      <c r="V172" s="80"/>
      <c r="W172" s="80"/>
      <c r="X172" s="80"/>
      <c r="Y172" s="80"/>
      <c r="Z172" s="80"/>
      <c r="AA172" s="80"/>
      <c r="AB172" s="80"/>
      <c r="AC172" s="80"/>
      <c r="AD172" s="80"/>
      <c r="AE172" s="80"/>
      <c r="AF172" s="80"/>
      <c r="AG172" s="80"/>
      <c r="AH172" s="80"/>
      <c r="AI172" s="80"/>
      <c r="AJ172" s="80"/>
      <c r="AK172" s="80"/>
      <c r="AL172" s="80"/>
      <c r="AM172" s="80"/>
      <c r="AN172" s="80"/>
      <c r="AO172" s="80"/>
      <c r="AP172" s="80"/>
      <c r="AQ172" s="81"/>
      <c r="AR172" s="81"/>
      <c r="AS172" s="81"/>
      <c r="AT172" s="81"/>
      <c r="AU172" s="81"/>
      <c r="AV172" s="81"/>
      <c r="AW172" s="81"/>
      <c r="AX172" s="81"/>
      <c r="AY172" s="81"/>
      <c r="AZ172" s="81"/>
      <c r="BA172" s="81"/>
      <c r="BB172" s="81"/>
      <c r="BC172" s="81"/>
      <c r="BD172" s="81"/>
      <c r="BE172" s="81"/>
      <c r="BF172" s="81"/>
      <c r="BG172" s="81"/>
      <c r="BH172" s="81"/>
      <c r="BI172" s="81"/>
      <c r="BJ172" s="81"/>
      <c r="BK172" s="81"/>
      <c r="BL172" s="81"/>
      <c r="BM172" s="81"/>
      <c r="BN172" s="81"/>
      <c r="BO172" s="81"/>
      <c r="BP172" s="81"/>
      <c r="BQ172" s="81"/>
      <c r="BR172" s="81"/>
      <c r="BS172" s="81"/>
      <c r="BT172" s="81"/>
      <c r="BU172" s="81"/>
      <c r="BV172" s="81"/>
      <c r="BW172" s="81"/>
      <c r="BX172" s="81"/>
      <c r="BY172" s="81"/>
      <c r="BZ172" s="81"/>
      <c r="CA172" s="81"/>
      <c r="CB172" s="81"/>
      <c r="CC172" s="81"/>
      <c r="CD172" s="81"/>
      <c r="CE172" s="81"/>
      <c r="CF172" s="81"/>
      <c r="CG172" s="81"/>
      <c r="CH172" s="81"/>
      <c r="CI172" s="81"/>
    </row>
    <row r="173" spans="1:87" s="82" customFormat="1" ht="13.5" customHeight="1" x14ac:dyDescent="0.2">
      <c r="A173" s="70">
        <v>907</v>
      </c>
      <c r="B173" s="71" t="s">
        <v>157</v>
      </c>
      <c r="C173" s="83" t="s">
        <v>235</v>
      </c>
      <c r="D173" s="73">
        <v>14.955174</v>
      </c>
      <c r="E173" s="74">
        <v>25915.66</v>
      </c>
      <c r="F173" s="75">
        <v>0</v>
      </c>
      <c r="G173" s="76">
        <f t="shared" si="23"/>
        <v>4.9999884239876585E-2</v>
      </c>
      <c r="H173" s="74">
        <v>1295.78</v>
      </c>
      <c r="I173" s="77">
        <f t="shared" si="18"/>
        <v>27211.439999999999</v>
      </c>
      <c r="J173" s="75">
        <f t="shared" si="24"/>
        <v>1819.5334938931503</v>
      </c>
      <c r="K173" s="74">
        <v>0</v>
      </c>
      <c r="L173" s="75">
        <f t="shared" si="25"/>
        <v>0</v>
      </c>
      <c r="M173" s="78">
        <v>0</v>
      </c>
      <c r="N173" s="74">
        <f t="shared" si="21"/>
        <v>27211.439999999999</v>
      </c>
      <c r="O173" s="74">
        <f t="shared" si="26"/>
        <v>1819.5334938931503</v>
      </c>
      <c r="P173" s="79"/>
      <c r="Q173" s="80"/>
      <c r="R173" s="80"/>
      <c r="S173" s="80"/>
      <c r="T173" s="80"/>
      <c r="U173" s="80"/>
      <c r="V173" s="80"/>
      <c r="W173" s="80"/>
      <c r="X173" s="80"/>
      <c r="Y173" s="80"/>
      <c r="Z173" s="80"/>
      <c r="AA173" s="80"/>
      <c r="AB173" s="80"/>
      <c r="AC173" s="80"/>
      <c r="AD173" s="80"/>
      <c r="AE173" s="80"/>
      <c r="AF173" s="80"/>
      <c r="AG173" s="80"/>
      <c r="AH173" s="80"/>
      <c r="AI173" s="80"/>
      <c r="AJ173" s="80"/>
      <c r="AK173" s="80"/>
      <c r="AL173" s="80"/>
      <c r="AM173" s="80"/>
      <c r="AN173" s="80"/>
      <c r="AO173" s="80"/>
      <c r="AP173" s="80"/>
      <c r="AQ173" s="81"/>
      <c r="AR173" s="81"/>
      <c r="AS173" s="81"/>
      <c r="AT173" s="81"/>
      <c r="AU173" s="81"/>
      <c r="AV173" s="81"/>
      <c r="AW173" s="81"/>
      <c r="AX173" s="81"/>
      <c r="AY173" s="81"/>
      <c r="AZ173" s="81"/>
      <c r="BA173" s="81"/>
      <c r="BB173" s="81"/>
      <c r="BC173" s="81"/>
      <c r="BD173" s="81"/>
      <c r="BE173" s="81"/>
      <c r="BF173" s="81"/>
      <c r="BG173" s="81"/>
      <c r="BH173" s="81"/>
      <c r="BI173" s="81"/>
      <c r="BJ173" s="81"/>
      <c r="BK173" s="81"/>
      <c r="BL173" s="81"/>
      <c r="BM173" s="81"/>
      <c r="BN173" s="81"/>
      <c r="BO173" s="81"/>
      <c r="BP173" s="81"/>
      <c r="BQ173" s="81"/>
      <c r="BR173" s="81"/>
      <c r="BS173" s="81"/>
      <c r="BT173" s="81"/>
      <c r="BU173" s="81"/>
      <c r="BV173" s="81"/>
      <c r="BW173" s="81"/>
      <c r="BX173" s="81"/>
      <c r="BY173" s="81"/>
      <c r="BZ173" s="81"/>
      <c r="CA173" s="81"/>
      <c r="CB173" s="81"/>
      <c r="CC173" s="81"/>
      <c r="CD173" s="81"/>
      <c r="CE173" s="81"/>
      <c r="CF173" s="81"/>
      <c r="CG173" s="81"/>
      <c r="CH173" s="81"/>
      <c r="CI173" s="81"/>
    </row>
    <row r="174" spans="1:87" s="82" customFormat="1" ht="13.5" customHeight="1" x14ac:dyDescent="0.2">
      <c r="A174" s="70">
        <v>909</v>
      </c>
      <c r="B174" s="71" t="s">
        <v>158</v>
      </c>
      <c r="C174" s="83" t="s">
        <v>236</v>
      </c>
      <c r="D174" s="73">
        <v>769.95</v>
      </c>
      <c r="E174" s="74">
        <v>203287.2</v>
      </c>
      <c r="F174" s="75">
        <v>0</v>
      </c>
      <c r="G174" s="76">
        <f t="shared" si="23"/>
        <v>3.156165267660728E-2</v>
      </c>
      <c r="H174" s="74">
        <v>6416.08</v>
      </c>
      <c r="I174" s="77">
        <f t="shared" si="18"/>
        <v>209703.28</v>
      </c>
      <c r="J174" s="75">
        <f t="shared" si="24"/>
        <v>272.35960776673807</v>
      </c>
      <c r="K174" s="74">
        <v>135973.63</v>
      </c>
      <c r="L174" s="75">
        <f t="shared" si="25"/>
        <v>176.6005974413923</v>
      </c>
      <c r="M174" s="78">
        <v>0</v>
      </c>
      <c r="N174" s="74">
        <f t="shared" si="21"/>
        <v>73729.649999999994</v>
      </c>
      <c r="O174" s="74">
        <f t="shared" si="26"/>
        <v>95.759010325345784</v>
      </c>
      <c r="P174" s="79"/>
      <c r="Q174" s="80"/>
      <c r="R174" s="80"/>
      <c r="S174" s="80"/>
      <c r="T174" s="80"/>
      <c r="U174" s="80"/>
      <c r="V174" s="80"/>
      <c r="W174" s="80"/>
      <c r="X174" s="80"/>
      <c r="Y174" s="80"/>
      <c r="Z174" s="80"/>
      <c r="AA174" s="80"/>
      <c r="AB174" s="80"/>
      <c r="AC174" s="80"/>
      <c r="AD174" s="80"/>
      <c r="AE174" s="80"/>
      <c r="AF174" s="80"/>
      <c r="AG174" s="80"/>
      <c r="AH174" s="80"/>
      <c r="AI174" s="80"/>
      <c r="AJ174" s="80"/>
      <c r="AK174" s="80"/>
      <c r="AL174" s="80"/>
      <c r="AM174" s="80"/>
      <c r="AN174" s="80"/>
      <c r="AO174" s="80"/>
      <c r="AP174" s="80"/>
      <c r="AQ174" s="81"/>
      <c r="AR174" s="81"/>
      <c r="AS174" s="81"/>
      <c r="AT174" s="81"/>
      <c r="AU174" s="81"/>
      <c r="AV174" s="81"/>
      <c r="AW174" s="81"/>
      <c r="AX174" s="81"/>
      <c r="AY174" s="81"/>
      <c r="AZ174" s="81"/>
      <c r="BA174" s="81"/>
      <c r="BB174" s="81"/>
      <c r="BC174" s="81"/>
      <c r="BD174" s="81"/>
      <c r="BE174" s="81"/>
      <c r="BF174" s="81"/>
      <c r="BG174" s="81"/>
      <c r="BH174" s="81"/>
      <c r="BI174" s="81"/>
      <c r="BJ174" s="81"/>
      <c r="BK174" s="81"/>
      <c r="BL174" s="81"/>
      <c r="BM174" s="81"/>
      <c r="BN174" s="81"/>
      <c r="BO174" s="81"/>
      <c r="BP174" s="81"/>
      <c r="BQ174" s="81"/>
      <c r="BR174" s="81"/>
      <c r="BS174" s="81"/>
      <c r="BT174" s="81"/>
      <c r="BU174" s="81"/>
      <c r="BV174" s="81"/>
      <c r="BW174" s="81"/>
      <c r="BX174" s="81"/>
      <c r="BY174" s="81"/>
      <c r="BZ174" s="81"/>
      <c r="CA174" s="81"/>
      <c r="CB174" s="81"/>
      <c r="CC174" s="81"/>
      <c r="CD174" s="81"/>
      <c r="CE174" s="81"/>
      <c r="CF174" s="81"/>
      <c r="CG174" s="81"/>
      <c r="CH174" s="81"/>
      <c r="CI174" s="81"/>
    </row>
    <row r="175" spans="1:87" s="82" customFormat="1" ht="13.5" customHeight="1" x14ac:dyDescent="0.2">
      <c r="A175" s="70">
        <v>510</v>
      </c>
      <c r="B175" s="71" t="s">
        <v>159</v>
      </c>
      <c r="C175" s="83" t="s">
        <v>233</v>
      </c>
      <c r="D175" s="73">
        <v>541.408725</v>
      </c>
      <c r="E175" s="74">
        <v>70846.52</v>
      </c>
      <c r="F175" s="75">
        <v>0</v>
      </c>
      <c r="G175" s="76">
        <f t="shared" si="23"/>
        <v>3.4512916089597626E-2</v>
      </c>
      <c r="H175" s="74">
        <v>2445.12</v>
      </c>
      <c r="I175" s="77">
        <f t="shared" si="18"/>
        <v>73291.64</v>
      </c>
      <c r="J175" s="75">
        <f t="shared" si="24"/>
        <v>135.37210727440714</v>
      </c>
      <c r="K175" s="74">
        <v>651</v>
      </c>
      <c r="L175" s="75">
        <f t="shared" si="25"/>
        <v>1.2024187456528337</v>
      </c>
      <c r="M175" s="78">
        <v>0</v>
      </c>
      <c r="N175" s="74">
        <f t="shared" si="21"/>
        <v>72640.639999999999</v>
      </c>
      <c r="O175" s="74">
        <f t="shared" si="26"/>
        <v>134.16968852875431</v>
      </c>
      <c r="P175" s="79"/>
      <c r="Q175" s="80"/>
      <c r="R175" s="80"/>
      <c r="S175" s="80"/>
      <c r="T175" s="80"/>
      <c r="U175" s="80"/>
      <c r="V175" s="80"/>
      <c r="W175" s="80"/>
      <c r="X175" s="80"/>
      <c r="Y175" s="80"/>
      <c r="Z175" s="80"/>
      <c r="AA175" s="80"/>
      <c r="AB175" s="80"/>
      <c r="AC175" s="80"/>
      <c r="AD175" s="80"/>
      <c r="AE175" s="80"/>
      <c r="AF175" s="80"/>
      <c r="AG175" s="80"/>
      <c r="AH175" s="80"/>
      <c r="AI175" s="80"/>
      <c r="AJ175" s="80"/>
      <c r="AK175" s="80"/>
      <c r="AL175" s="80"/>
      <c r="AM175" s="80"/>
      <c r="AN175" s="80"/>
      <c r="AO175" s="80"/>
      <c r="AP175" s="80"/>
      <c r="AQ175" s="81"/>
      <c r="AR175" s="81"/>
      <c r="AS175" s="81"/>
      <c r="AT175" s="81"/>
      <c r="AU175" s="81"/>
      <c r="AV175" s="81"/>
      <c r="AW175" s="81"/>
      <c r="AX175" s="81"/>
      <c r="AY175" s="81"/>
      <c r="AZ175" s="81"/>
      <c r="BA175" s="81"/>
      <c r="BB175" s="81"/>
      <c r="BC175" s="81"/>
      <c r="BD175" s="81"/>
      <c r="BE175" s="81"/>
      <c r="BF175" s="81"/>
      <c r="BG175" s="81"/>
      <c r="BH175" s="81"/>
      <c r="BI175" s="81"/>
      <c r="BJ175" s="81"/>
      <c r="BK175" s="81"/>
      <c r="BL175" s="81"/>
      <c r="BM175" s="81"/>
      <c r="BN175" s="81"/>
      <c r="BO175" s="81"/>
      <c r="BP175" s="81"/>
      <c r="BQ175" s="81"/>
      <c r="BR175" s="81"/>
      <c r="BS175" s="81"/>
      <c r="BT175" s="81"/>
      <c r="BU175" s="81"/>
      <c r="BV175" s="81"/>
      <c r="BW175" s="81"/>
      <c r="BX175" s="81"/>
      <c r="BY175" s="81"/>
      <c r="BZ175" s="81"/>
      <c r="CA175" s="81"/>
      <c r="CB175" s="81"/>
      <c r="CC175" s="81"/>
      <c r="CD175" s="81"/>
      <c r="CE175" s="81"/>
      <c r="CF175" s="81"/>
      <c r="CG175" s="81"/>
      <c r="CH175" s="81"/>
      <c r="CI175" s="81"/>
    </row>
    <row r="176" spans="1:87" s="82" customFormat="1" ht="13.5" customHeight="1" x14ac:dyDescent="0.2">
      <c r="A176" s="70">
        <v>296</v>
      </c>
      <c r="B176" s="71" t="s">
        <v>160</v>
      </c>
      <c r="C176" s="83" t="s">
        <v>233</v>
      </c>
      <c r="D176" s="73">
        <v>987.23</v>
      </c>
      <c r="E176" s="74">
        <v>447817.77</v>
      </c>
      <c r="F176" s="75">
        <v>0</v>
      </c>
      <c r="G176" s="76">
        <f t="shared" si="23"/>
        <v>3.0992204708625119E-2</v>
      </c>
      <c r="H176" s="74">
        <v>13878.86</v>
      </c>
      <c r="I176" s="77">
        <f t="shared" si="18"/>
        <v>461696.63</v>
      </c>
      <c r="J176" s="75">
        <f t="shared" si="24"/>
        <v>467.66876006604338</v>
      </c>
      <c r="K176" s="74">
        <v>179948.45</v>
      </c>
      <c r="L176" s="75">
        <f t="shared" si="25"/>
        <v>182.27611600133707</v>
      </c>
      <c r="M176" s="78">
        <v>0</v>
      </c>
      <c r="N176" s="74">
        <f t="shared" si="21"/>
        <v>281748.18</v>
      </c>
      <c r="O176" s="74">
        <f t="shared" si="26"/>
        <v>285.3926440647063</v>
      </c>
      <c r="P176" s="79"/>
      <c r="Q176" s="80"/>
      <c r="R176" s="80"/>
      <c r="S176" s="80"/>
      <c r="T176" s="80"/>
      <c r="U176" s="80"/>
      <c r="V176" s="80"/>
      <c r="W176" s="80"/>
      <c r="X176" s="80"/>
      <c r="Y176" s="80"/>
      <c r="Z176" s="80"/>
      <c r="AA176" s="80"/>
      <c r="AB176" s="80"/>
      <c r="AC176" s="80"/>
      <c r="AD176" s="80"/>
      <c r="AE176" s="80"/>
      <c r="AF176" s="80"/>
      <c r="AG176" s="80"/>
      <c r="AH176" s="80"/>
      <c r="AI176" s="80"/>
      <c r="AJ176" s="80"/>
      <c r="AK176" s="80"/>
      <c r="AL176" s="80"/>
      <c r="AM176" s="80"/>
      <c r="AN176" s="80"/>
      <c r="AO176" s="80"/>
      <c r="AP176" s="80"/>
      <c r="AQ176" s="81"/>
      <c r="AR176" s="81"/>
      <c r="AS176" s="81"/>
      <c r="AT176" s="81"/>
      <c r="AU176" s="81"/>
      <c r="AV176" s="81"/>
      <c r="AW176" s="81"/>
      <c r="AX176" s="81"/>
      <c r="AY176" s="81"/>
      <c r="AZ176" s="81"/>
      <c r="BA176" s="81"/>
      <c r="BB176" s="81"/>
      <c r="BC176" s="81"/>
      <c r="BD176" s="81"/>
      <c r="BE176" s="81"/>
      <c r="BF176" s="81"/>
      <c r="BG176" s="81"/>
      <c r="BH176" s="81"/>
      <c r="BI176" s="81"/>
      <c r="BJ176" s="81"/>
      <c r="BK176" s="81"/>
      <c r="BL176" s="81"/>
      <c r="BM176" s="81"/>
      <c r="BN176" s="81"/>
      <c r="BO176" s="81"/>
      <c r="BP176" s="81"/>
      <c r="BQ176" s="81"/>
      <c r="BR176" s="81"/>
      <c r="BS176" s="81"/>
      <c r="BT176" s="81"/>
      <c r="BU176" s="81"/>
      <c r="BV176" s="81"/>
      <c r="BW176" s="81"/>
      <c r="BX176" s="81"/>
      <c r="BY176" s="81"/>
      <c r="BZ176" s="81"/>
      <c r="CA176" s="81"/>
      <c r="CB176" s="81"/>
      <c r="CC176" s="81"/>
      <c r="CD176" s="81"/>
      <c r="CE176" s="81"/>
      <c r="CF176" s="81"/>
      <c r="CG176" s="81"/>
      <c r="CH176" s="81"/>
      <c r="CI176" s="81"/>
    </row>
    <row r="177" spans="1:87" s="82" customFormat="1" ht="13.5" customHeight="1" x14ac:dyDescent="0.2">
      <c r="A177" s="70">
        <v>502</v>
      </c>
      <c r="B177" s="71" t="s">
        <v>161</v>
      </c>
      <c r="C177" s="83" t="s">
        <v>233</v>
      </c>
      <c r="D177" s="73">
        <v>766.13879999999995</v>
      </c>
      <c r="E177" s="74">
        <v>196773.61</v>
      </c>
      <c r="F177" s="75">
        <v>0</v>
      </c>
      <c r="G177" s="76">
        <f t="shared" si="23"/>
        <v>3.0611066189211045E-2</v>
      </c>
      <c r="H177" s="74">
        <v>6023.45</v>
      </c>
      <c r="I177" s="77">
        <f t="shared" si="18"/>
        <v>202797.06</v>
      </c>
      <c r="J177" s="75">
        <f t="shared" si="24"/>
        <v>264.70015615969328</v>
      </c>
      <c r="K177" s="74">
        <v>2516.5500000000002</v>
      </c>
      <c r="L177" s="75">
        <f t="shared" si="25"/>
        <v>3.2847181215727494</v>
      </c>
      <c r="M177" s="78">
        <v>0</v>
      </c>
      <c r="N177" s="74">
        <f t="shared" si="21"/>
        <v>200280.51</v>
      </c>
      <c r="O177" s="74">
        <f t="shared" si="26"/>
        <v>261.41543803812056</v>
      </c>
      <c r="P177" s="79"/>
      <c r="Q177" s="80"/>
      <c r="R177" s="80"/>
      <c r="S177" s="80"/>
      <c r="T177" s="80"/>
      <c r="U177" s="80"/>
      <c r="V177" s="80"/>
      <c r="W177" s="80"/>
      <c r="X177" s="80"/>
      <c r="Y177" s="80"/>
      <c r="Z177" s="80"/>
      <c r="AA177" s="80"/>
      <c r="AB177" s="80"/>
      <c r="AC177" s="80"/>
      <c r="AD177" s="80"/>
      <c r="AE177" s="80"/>
      <c r="AF177" s="80"/>
      <c r="AG177" s="80"/>
      <c r="AH177" s="80"/>
      <c r="AI177" s="80"/>
      <c r="AJ177" s="80"/>
      <c r="AK177" s="80"/>
      <c r="AL177" s="80"/>
      <c r="AM177" s="80"/>
      <c r="AN177" s="80"/>
      <c r="AO177" s="80"/>
      <c r="AP177" s="80"/>
      <c r="AQ177" s="81"/>
      <c r="AR177" s="81"/>
      <c r="AS177" s="81"/>
      <c r="AT177" s="81"/>
      <c r="AU177" s="81"/>
      <c r="AV177" s="81"/>
      <c r="AW177" s="81"/>
      <c r="AX177" s="81"/>
      <c r="AY177" s="81"/>
      <c r="AZ177" s="81"/>
      <c r="BA177" s="81"/>
      <c r="BB177" s="81"/>
      <c r="BC177" s="81"/>
      <c r="BD177" s="81"/>
      <c r="BE177" s="81"/>
      <c r="BF177" s="81"/>
      <c r="BG177" s="81"/>
      <c r="BH177" s="81"/>
      <c r="BI177" s="81"/>
      <c r="BJ177" s="81"/>
      <c r="BK177" s="81"/>
      <c r="BL177" s="81"/>
      <c r="BM177" s="81"/>
      <c r="BN177" s="81"/>
      <c r="BO177" s="81"/>
      <c r="BP177" s="81"/>
      <c r="BQ177" s="81"/>
      <c r="BR177" s="81"/>
      <c r="BS177" s="81"/>
      <c r="BT177" s="81"/>
      <c r="BU177" s="81"/>
      <c r="BV177" s="81"/>
      <c r="BW177" s="81"/>
      <c r="BX177" s="81"/>
      <c r="BY177" s="81"/>
      <c r="BZ177" s="81"/>
      <c r="CA177" s="81"/>
      <c r="CB177" s="81"/>
      <c r="CC177" s="81"/>
      <c r="CD177" s="81"/>
      <c r="CE177" s="81"/>
      <c r="CF177" s="81"/>
      <c r="CG177" s="81"/>
      <c r="CH177" s="81"/>
      <c r="CI177" s="81"/>
    </row>
    <row r="178" spans="1:87" s="82" customFormat="1" ht="13.5" customHeight="1" x14ac:dyDescent="0.2">
      <c r="A178" s="70">
        <v>301</v>
      </c>
      <c r="B178" s="71" t="s">
        <v>162</v>
      </c>
      <c r="C178" s="83" t="s">
        <v>233</v>
      </c>
      <c r="D178" s="73">
        <v>634.28906099999995</v>
      </c>
      <c r="E178" s="74">
        <v>206949.88</v>
      </c>
      <c r="F178" s="75">
        <v>0</v>
      </c>
      <c r="G178" s="76">
        <f t="shared" si="23"/>
        <v>3.0722607812094405E-2</v>
      </c>
      <c r="H178" s="74">
        <v>6358.04</v>
      </c>
      <c r="I178" s="77">
        <f t="shared" si="18"/>
        <v>213307.92</v>
      </c>
      <c r="J178" s="75">
        <f t="shared" si="24"/>
        <v>336.29449586235262</v>
      </c>
      <c r="K178" s="74">
        <v>432</v>
      </c>
      <c r="L178" s="75">
        <f t="shared" si="25"/>
        <v>0.68107748747695973</v>
      </c>
      <c r="M178" s="78">
        <v>0</v>
      </c>
      <c r="N178" s="74">
        <f t="shared" si="21"/>
        <v>212875.92</v>
      </c>
      <c r="O178" s="74">
        <f t="shared" si="26"/>
        <v>335.61341837487566</v>
      </c>
      <c r="P178" s="79"/>
      <c r="Q178" s="80"/>
      <c r="R178" s="80"/>
      <c r="S178" s="80"/>
      <c r="T178" s="80"/>
      <c r="U178" s="80"/>
      <c r="V178" s="80"/>
      <c r="W178" s="80"/>
      <c r="X178" s="80"/>
      <c r="Y178" s="80"/>
      <c r="Z178" s="80"/>
      <c r="AA178" s="80"/>
      <c r="AB178" s="80"/>
      <c r="AC178" s="80"/>
      <c r="AD178" s="80"/>
      <c r="AE178" s="80"/>
      <c r="AF178" s="80"/>
      <c r="AG178" s="80"/>
      <c r="AH178" s="80"/>
      <c r="AI178" s="80"/>
      <c r="AJ178" s="80"/>
      <c r="AK178" s="80"/>
      <c r="AL178" s="80"/>
      <c r="AM178" s="80"/>
      <c r="AN178" s="80"/>
      <c r="AO178" s="80"/>
      <c r="AP178" s="80"/>
      <c r="AQ178" s="81"/>
      <c r="AR178" s="81"/>
      <c r="AS178" s="81"/>
      <c r="AT178" s="81"/>
      <c r="AU178" s="81"/>
      <c r="AV178" s="81"/>
      <c r="AW178" s="81"/>
      <c r="AX178" s="81"/>
      <c r="AY178" s="81"/>
      <c r="AZ178" s="81"/>
      <c r="BA178" s="81"/>
      <c r="BB178" s="81"/>
      <c r="BC178" s="81"/>
      <c r="BD178" s="81"/>
      <c r="BE178" s="81"/>
      <c r="BF178" s="81"/>
      <c r="BG178" s="81"/>
      <c r="BH178" s="81"/>
      <c r="BI178" s="81"/>
      <c r="BJ178" s="81"/>
      <c r="BK178" s="81"/>
      <c r="BL178" s="81"/>
      <c r="BM178" s="81"/>
      <c r="BN178" s="81"/>
      <c r="BO178" s="81"/>
      <c r="BP178" s="81"/>
      <c r="BQ178" s="81"/>
      <c r="BR178" s="81"/>
      <c r="BS178" s="81"/>
      <c r="BT178" s="81"/>
      <c r="BU178" s="81"/>
      <c r="BV178" s="81"/>
      <c r="BW178" s="81"/>
      <c r="BX178" s="81"/>
      <c r="BY178" s="81"/>
      <c r="BZ178" s="81"/>
      <c r="CA178" s="81"/>
      <c r="CB178" s="81"/>
      <c r="CC178" s="81"/>
      <c r="CD178" s="81"/>
      <c r="CE178" s="81"/>
      <c r="CF178" s="81"/>
      <c r="CG178" s="81"/>
      <c r="CH178" s="81"/>
      <c r="CI178" s="81"/>
    </row>
    <row r="179" spans="1:87" s="82" customFormat="1" ht="13.5" customHeight="1" x14ac:dyDescent="0.2">
      <c r="A179" s="70">
        <v>612</v>
      </c>
      <c r="B179" s="71" t="s">
        <v>163</v>
      </c>
      <c r="C179" s="83" t="s">
        <v>233</v>
      </c>
      <c r="D179" s="73">
        <v>408.45317100000005</v>
      </c>
      <c r="E179" s="74">
        <v>290740.28000000003</v>
      </c>
      <c r="F179" s="75">
        <v>23374.46</v>
      </c>
      <c r="G179" s="76">
        <f t="shared" si="23"/>
        <v>5.0000009550650176E-2</v>
      </c>
      <c r="H179" s="74">
        <v>15705.74</v>
      </c>
      <c r="I179" s="77">
        <f t="shared" si="18"/>
        <v>329820.48000000004</v>
      </c>
      <c r="J179" s="75">
        <f t="shared" si="24"/>
        <v>807.48664330971735</v>
      </c>
      <c r="K179" s="74">
        <v>504.55</v>
      </c>
      <c r="L179" s="75">
        <f t="shared" si="25"/>
        <v>1.2352701259846504</v>
      </c>
      <c r="M179" s="78">
        <v>0</v>
      </c>
      <c r="N179" s="74">
        <f t="shared" si="21"/>
        <v>329315.93000000005</v>
      </c>
      <c r="O179" s="74">
        <f t="shared" si="26"/>
        <v>806.25137318373277</v>
      </c>
      <c r="P179" s="79"/>
      <c r="Q179" s="80"/>
      <c r="R179" s="80"/>
      <c r="S179" s="80"/>
      <c r="T179" s="80"/>
      <c r="U179" s="80"/>
      <c r="V179" s="80"/>
      <c r="W179" s="80"/>
      <c r="X179" s="80"/>
      <c r="Y179" s="80"/>
      <c r="Z179" s="80"/>
      <c r="AA179" s="80"/>
      <c r="AB179" s="80"/>
      <c r="AC179" s="80"/>
      <c r="AD179" s="80"/>
      <c r="AE179" s="80"/>
      <c r="AF179" s="80"/>
      <c r="AG179" s="80"/>
      <c r="AH179" s="80"/>
      <c r="AI179" s="80"/>
      <c r="AJ179" s="80"/>
      <c r="AK179" s="80"/>
      <c r="AL179" s="80"/>
      <c r="AM179" s="80"/>
      <c r="AN179" s="80"/>
      <c r="AO179" s="80"/>
      <c r="AP179" s="80"/>
      <c r="AQ179" s="81"/>
      <c r="AR179" s="81"/>
      <c r="AS179" s="81"/>
      <c r="AT179" s="81"/>
      <c r="AU179" s="81"/>
      <c r="AV179" s="81"/>
      <c r="AW179" s="81"/>
      <c r="AX179" s="81"/>
      <c r="AY179" s="81"/>
      <c r="AZ179" s="81"/>
      <c r="BA179" s="81"/>
      <c r="BB179" s="81"/>
      <c r="BC179" s="81"/>
      <c r="BD179" s="81"/>
      <c r="BE179" s="81"/>
      <c r="BF179" s="81"/>
      <c r="BG179" s="81"/>
      <c r="BH179" s="81"/>
      <c r="BI179" s="81"/>
      <c r="BJ179" s="81"/>
      <c r="BK179" s="81"/>
      <c r="BL179" s="81"/>
      <c r="BM179" s="81"/>
      <c r="BN179" s="81"/>
      <c r="BO179" s="81"/>
      <c r="BP179" s="81"/>
      <c r="BQ179" s="81"/>
      <c r="BR179" s="81"/>
      <c r="BS179" s="81"/>
      <c r="BT179" s="81"/>
      <c r="BU179" s="81"/>
      <c r="BV179" s="81"/>
      <c r="BW179" s="81"/>
      <c r="BX179" s="81"/>
      <c r="BY179" s="81"/>
      <c r="BZ179" s="81"/>
      <c r="CA179" s="81"/>
      <c r="CB179" s="81"/>
      <c r="CC179" s="81"/>
      <c r="CD179" s="81"/>
      <c r="CE179" s="81"/>
      <c r="CF179" s="81"/>
      <c r="CG179" s="81"/>
      <c r="CH179" s="81"/>
      <c r="CI179" s="81"/>
    </row>
    <row r="180" spans="1:87" s="82" customFormat="1" ht="13.5" customHeight="1" x14ac:dyDescent="0.2">
      <c r="A180" s="70">
        <v>558</v>
      </c>
      <c r="B180" s="71" t="s">
        <v>191</v>
      </c>
      <c r="C180" s="83" t="s">
        <v>233</v>
      </c>
      <c r="D180" s="73">
        <v>452.99943000000002</v>
      </c>
      <c r="E180" s="74">
        <v>110434.3</v>
      </c>
      <c r="F180" s="75">
        <v>0</v>
      </c>
      <c r="G180" s="76">
        <f t="shared" si="23"/>
        <v>3.0000009055157682E-2</v>
      </c>
      <c r="H180" s="74">
        <v>3313.03</v>
      </c>
      <c r="I180" s="77">
        <f t="shared" si="18"/>
        <v>113747.33</v>
      </c>
      <c r="J180" s="75">
        <f t="shared" si="24"/>
        <v>251.09817467099239</v>
      </c>
      <c r="K180" s="74">
        <v>406</v>
      </c>
      <c r="L180" s="75">
        <f t="shared" si="25"/>
        <v>0.8962483683478365</v>
      </c>
      <c r="M180" s="78">
        <v>0</v>
      </c>
      <c r="N180" s="74">
        <f t="shared" si="21"/>
        <v>113341.33</v>
      </c>
      <c r="O180" s="74">
        <f t="shared" si="26"/>
        <v>250.20192630264458</v>
      </c>
      <c r="P180" s="79"/>
      <c r="Q180" s="80"/>
      <c r="R180" s="80"/>
      <c r="S180" s="80"/>
      <c r="T180" s="80"/>
      <c r="U180" s="80"/>
      <c r="V180" s="80"/>
      <c r="W180" s="80"/>
      <c r="X180" s="80"/>
      <c r="Y180" s="80"/>
      <c r="Z180" s="80"/>
      <c r="AA180" s="80"/>
      <c r="AB180" s="80"/>
      <c r="AC180" s="80"/>
      <c r="AD180" s="80"/>
      <c r="AE180" s="80"/>
      <c r="AF180" s="80"/>
      <c r="AG180" s="80"/>
      <c r="AH180" s="80"/>
      <c r="AI180" s="80"/>
      <c r="AJ180" s="80"/>
      <c r="AK180" s="80"/>
      <c r="AL180" s="80"/>
      <c r="AM180" s="80"/>
      <c r="AN180" s="80"/>
      <c r="AO180" s="80"/>
      <c r="AP180" s="80"/>
      <c r="AQ180" s="81"/>
      <c r="AR180" s="81"/>
      <c r="AS180" s="81"/>
      <c r="AT180" s="81"/>
      <c r="AU180" s="81"/>
      <c r="AV180" s="81"/>
      <c r="AW180" s="81"/>
      <c r="AX180" s="81"/>
      <c r="AY180" s="81"/>
      <c r="AZ180" s="81"/>
      <c r="BA180" s="81"/>
      <c r="BB180" s="81"/>
      <c r="BC180" s="81"/>
      <c r="BD180" s="81"/>
      <c r="BE180" s="81"/>
      <c r="BF180" s="81"/>
      <c r="BG180" s="81"/>
      <c r="BH180" s="81"/>
      <c r="BI180" s="81"/>
      <c r="BJ180" s="81"/>
      <c r="BK180" s="81"/>
      <c r="BL180" s="81"/>
      <c r="BM180" s="81"/>
      <c r="BN180" s="81"/>
      <c r="BO180" s="81"/>
      <c r="BP180" s="81"/>
      <c r="BQ180" s="81"/>
      <c r="BR180" s="81"/>
      <c r="BS180" s="81"/>
      <c r="BT180" s="81"/>
      <c r="BU180" s="81"/>
      <c r="BV180" s="81"/>
      <c r="BW180" s="81"/>
      <c r="BX180" s="81"/>
      <c r="BY180" s="81"/>
      <c r="BZ180" s="81"/>
      <c r="CA180" s="81"/>
      <c r="CB180" s="81"/>
      <c r="CC180" s="81"/>
      <c r="CD180" s="81"/>
      <c r="CE180" s="81"/>
      <c r="CF180" s="81"/>
      <c r="CG180" s="81"/>
      <c r="CH180" s="81"/>
      <c r="CI180" s="81"/>
    </row>
    <row r="181" spans="1:87" s="82" customFormat="1" ht="13.5" customHeight="1" x14ac:dyDescent="0.2">
      <c r="A181" s="70">
        <v>346</v>
      </c>
      <c r="B181" s="71" t="s">
        <v>164</v>
      </c>
      <c r="C181" s="83" t="s">
        <v>233</v>
      </c>
      <c r="D181" s="73">
        <v>149.60719800000001</v>
      </c>
      <c r="E181" s="74">
        <v>40267.01</v>
      </c>
      <c r="F181" s="75">
        <v>0</v>
      </c>
      <c r="G181" s="76">
        <f t="shared" si="23"/>
        <v>2.9999992549732398E-2</v>
      </c>
      <c r="H181" s="74">
        <v>1208.01</v>
      </c>
      <c r="I181" s="77">
        <f t="shared" si="18"/>
        <v>41475.020000000004</v>
      </c>
      <c r="J181" s="75">
        <f t="shared" si="24"/>
        <v>277.22609977629554</v>
      </c>
      <c r="K181" s="74">
        <v>0</v>
      </c>
      <c r="L181" s="75">
        <f t="shared" si="25"/>
        <v>0</v>
      </c>
      <c r="M181" s="78">
        <v>0</v>
      </c>
      <c r="N181" s="74">
        <f t="shared" si="21"/>
        <v>41475.020000000004</v>
      </c>
      <c r="O181" s="74">
        <f t="shared" si="26"/>
        <v>277.22609977629554</v>
      </c>
      <c r="P181" s="79"/>
      <c r="Q181" s="80"/>
      <c r="R181" s="80"/>
      <c r="S181" s="80"/>
      <c r="T181" s="80"/>
      <c r="U181" s="80"/>
      <c r="V181" s="80"/>
      <c r="W181" s="80"/>
      <c r="X181" s="80"/>
      <c r="Y181" s="80"/>
      <c r="Z181" s="80"/>
      <c r="AA181" s="80"/>
      <c r="AB181" s="80"/>
      <c r="AC181" s="80"/>
      <c r="AD181" s="80"/>
      <c r="AE181" s="80"/>
      <c r="AF181" s="80"/>
      <c r="AG181" s="80"/>
      <c r="AH181" s="80"/>
      <c r="AI181" s="80"/>
      <c r="AJ181" s="80"/>
      <c r="AK181" s="80"/>
      <c r="AL181" s="80"/>
      <c r="AM181" s="80"/>
      <c r="AN181" s="80"/>
      <c r="AO181" s="80"/>
      <c r="AP181" s="80"/>
      <c r="AQ181" s="81"/>
      <c r="AR181" s="81"/>
      <c r="AS181" s="81"/>
      <c r="AT181" s="81"/>
      <c r="AU181" s="81"/>
      <c r="AV181" s="81"/>
      <c r="AW181" s="81"/>
      <c r="AX181" s="81"/>
      <c r="AY181" s="81"/>
      <c r="AZ181" s="81"/>
      <c r="BA181" s="81"/>
      <c r="BB181" s="81"/>
      <c r="BC181" s="81"/>
      <c r="BD181" s="81"/>
      <c r="BE181" s="81"/>
      <c r="BF181" s="81"/>
      <c r="BG181" s="81"/>
      <c r="BH181" s="81"/>
      <c r="BI181" s="81"/>
      <c r="BJ181" s="81"/>
      <c r="BK181" s="81"/>
      <c r="BL181" s="81"/>
      <c r="BM181" s="81"/>
      <c r="BN181" s="81"/>
      <c r="BO181" s="81"/>
      <c r="BP181" s="81"/>
      <c r="BQ181" s="81"/>
      <c r="BR181" s="81"/>
      <c r="BS181" s="81"/>
      <c r="BT181" s="81"/>
      <c r="BU181" s="81"/>
      <c r="BV181" s="81"/>
      <c r="BW181" s="81"/>
      <c r="BX181" s="81"/>
      <c r="BY181" s="81"/>
      <c r="BZ181" s="81"/>
      <c r="CA181" s="81"/>
      <c r="CB181" s="81"/>
      <c r="CC181" s="81"/>
      <c r="CD181" s="81"/>
      <c r="CE181" s="81"/>
      <c r="CF181" s="81"/>
      <c r="CG181" s="81"/>
      <c r="CH181" s="81"/>
      <c r="CI181" s="81"/>
    </row>
    <row r="182" spans="1:87" s="82" customFormat="1" ht="13.5" customHeight="1" x14ac:dyDescent="0.2">
      <c r="A182" s="70">
        <v>904</v>
      </c>
      <c r="B182" s="71" t="s">
        <v>192</v>
      </c>
      <c r="C182" s="83" t="s">
        <v>235</v>
      </c>
      <c r="D182" s="73">
        <v>81.43083</v>
      </c>
      <c r="E182" s="74">
        <v>3576.7</v>
      </c>
      <c r="F182" s="75">
        <v>0</v>
      </c>
      <c r="G182" s="76">
        <f t="shared" si="23"/>
        <v>3.0547711577711301E-2</v>
      </c>
      <c r="H182" s="74">
        <v>109.26</v>
      </c>
      <c r="I182" s="77">
        <f t="shared" si="18"/>
        <v>3685.96</v>
      </c>
      <c r="J182" s="75">
        <f t="shared" si="24"/>
        <v>45.26491993265941</v>
      </c>
      <c r="K182" s="74">
        <v>0</v>
      </c>
      <c r="L182" s="75">
        <f t="shared" si="25"/>
        <v>0</v>
      </c>
      <c r="M182" s="78">
        <v>0</v>
      </c>
      <c r="N182" s="74">
        <f t="shared" si="21"/>
        <v>3685.96</v>
      </c>
      <c r="O182" s="74">
        <f t="shared" si="26"/>
        <v>45.26491993265941</v>
      </c>
      <c r="P182" s="79"/>
      <c r="Q182" s="80"/>
      <c r="R182" s="80"/>
      <c r="S182" s="80"/>
      <c r="T182" s="80"/>
      <c r="U182" s="80"/>
      <c r="V182" s="80"/>
      <c r="W182" s="80"/>
      <c r="X182" s="80"/>
      <c r="Y182" s="80"/>
      <c r="Z182" s="80"/>
      <c r="AA182" s="80"/>
      <c r="AB182" s="80"/>
      <c r="AC182" s="80"/>
      <c r="AD182" s="80"/>
      <c r="AE182" s="80"/>
      <c r="AF182" s="80"/>
      <c r="AG182" s="80"/>
      <c r="AH182" s="80"/>
      <c r="AI182" s="80"/>
      <c r="AJ182" s="80"/>
      <c r="AK182" s="80"/>
      <c r="AL182" s="80"/>
      <c r="AM182" s="80"/>
      <c r="AN182" s="80"/>
      <c r="AO182" s="80"/>
      <c r="AP182" s="80"/>
      <c r="AQ182" s="81"/>
      <c r="AR182" s="81"/>
      <c r="AS182" s="81"/>
      <c r="AT182" s="81"/>
      <c r="AU182" s="81"/>
      <c r="AV182" s="81"/>
      <c r="AW182" s="81"/>
      <c r="AX182" s="81"/>
      <c r="AY182" s="81"/>
      <c r="AZ182" s="81"/>
      <c r="BA182" s="81"/>
      <c r="BB182" s="81"/>
      <c r="BC182" s="81"/>
      <c r="BD182" s="81"/>
      <c r="BE182" s="81"/>
      <c r="BF182" s="81"/>
      <c r="BG182" s="81"/>
      <c r="BH182" s="81"/>
      <c r="BI182" s="81"/>
      <c r="BJ182" s="81"/>
      <c r="BK182" s="81"/>
      <c r="BL182" s="81"/>
      <c r="BM182" s="81"/>
      <c r="BN182" s="81"/>
      <c r="BO182" s="81"/>
      <c r="BP182" s="81"/>
      <c r="BQ182" s="81"/>
      <c r="BR182" s="81"/>
      <c r="BS182" s="81"/>
      <c r="BT182" s="81"/>
      <c r="BU182" s="81"/>
      <c r="BV182" s="81"/>
      <c r="BW182" s="81"/>
      <c r="BX182" s="81"/>
      <c r="BY182" s="81"/>
      <c r="BZ182" s="81"/>
      <c r="CA182" s="81"/>
      <c r="CB182" s="81"/>
      <c r="CC182" s="81"/>
      <c r="CD182" s="81"/>
      <c r="CE182" s="81"/>
      <c r="CF182" s="81"/>
      <c r="CG182" s="81"/>
      <c r="CH182" s="81"/>
      <c r="CI182" s="81"/>
    </row>
    <row r="183" spans="1:87" s="82" customFormat="1" ht="13.5" customHeight="1" x14ac:dyDescent="0.2">
      <c r="A183" s="70">
        <v>275</v>
      </c>
      <c r="B183" s="71" t="s">
        <v>165</v>
      </c>
      <c r="C183" s="83" t="s">
        <v>233</v>
      </c>
      <c r="D183" s="73">
        <v>740.11</v>
      </c>
      <c r="E183" s="74">
        <v>163798.06</v>
      </c>
      <c r="F183" s="75">
        <v>0</v>
      </c>
      <c r="G183" s="76">
        <f t="shared" si="23"/>
        <v>3.0101028058574075E-2</v>
      </c>
      <c r="H183" s="74">
        <v>4930.49</v>
      </c>
      <c r="I183" s="77">
        <f t="shared" si="18"/>
        <v>168728.55</v>
      </c>
      <c r="J183" s="75">
        <f t="shared" si="24"/>
        <v>227.97766548215805</v>
      </c>
      <c r="K183" s="74">
        <v>109412.23</v>
      </c>
      <c r="L183" s="75">
        <f t="shared" si="25"/>
        <v>147.83238977989757</v>
      </c>
      <c r="M183" s="78">
        <v>0</v>
      </c>
      <c r="N183" s="74">
        <f t="shared" si="21"/>
        <v>59316.319999999992</v>
      </c>
      <c r="O183" s="74">
        <f t="shared" si="26"/>
        <v>80.145275702260463</v>
      </c>
      <c r="P183" s="79"/>
      <c r="Q183" s="80"/>
      <c r="R183" s="80"/>
      <c r="S183" s="80"/>
      <c r="T183" s="80"/>
      <c r="U183" s="80"/>
      <c r="V183" s="80"/>
      <c r="W183" s="80"/>
      <c r="X183" s="80"/>
      <c r="Y183" s="80"/>
      <c r="Z183" s="80"/>
      <c r="AA183" s="80"/>
      <c r="AB183" s="80"/>
      <c r="AC183" s="80"/>
      <c r="AD183" s="80"/>
      <c r="AE183" s="80"/>
      <c r="AF183" s="80"/>
      <c r="AG183" s="80"/>
      <c r="AH183" s="80"/>
      <c r="AI183" s="80"/>
      <c r="AJ183" s="80"/>
      <c r="AK183" s="80"/>
      <c r="AL183" s="80"/>
      <c r="AM183" s="80"/>
      <c r="AN183" s="80"/>
      <c r="AO183" s="80"/>
      <c r="AP183" s="80"/>
      <c r="AQ183" s="81"/>
      <c r="AR183" s="81"/>
      <c r="AS183" s="81"/>
      <c r="AT183" s="81"/>
      <c r="AU183" s="81"/>
      <c r="AV183" s="81"/>
      <c r="AW183" s="81"/>
      <c r="AX183" s="81"/>
      <c r="AY183" s="81"/>
      <c r="AZ183" s="81"/>
      <c r="BA183" s="81"/>
      <c r="BB183" s="81"/>
      <c r="BC183" s="81"/>
      <c r="BD183" s="81"/>
      <c r="BE183" s="81"/>
      <c r="BF183" s="81"/>
      <c r="BG183" s="81"/>
      <c r="BH183" s="81"/>
      <c r="BI183" s="81"/>
      <c r="BJ183" s="81"/>
      <c r="BK183" s="81"/>
      <c r="BL183" s="81"/>
      <c r="BM183" s="81"/>
      <c r="BN183" s="81"/>
      <c r="BO183" s="81"/>
      <c r="BP183" s="81"/>
      <c r="BQ183" s="81"/>
      <c r="BR183" s="81"/>
      <c r="BS183" s="81"/>
      <c r="BT183" s="81"/>
      <c r="BU183" s="81"/>
      <c r="BV183" s="81"/>
      <c r="BW183" s="81"/>
      <c r="BX183" s="81"/>
      <c r="BY183" s="81"/>
      <c r="BZ183" s="81"/>
      <c r="CA183" s="81"/>
      <c r="CB183" s="81"/>
      <c r="CC183" s="81"/>
      <c r="CD183" s="81"/>
      <c r="CE183" s="81"/>
      <c r="CF183" s="81"/>
      <c r="CG183" s="81"/>
      <c r="CH183" s="81"/>
      <c r="CI183" s="81"/>
    </row>
    <row r="184" spans="1:87" s="82" customFormat="1" ht="13.5" customHeight="1" x14ac:dyDescent="0.2">
      <c r="A184" s="70">
        <v>233</v>
      </c>
      <c r="B184" s="71" t="s">
        <v>166</v>
      </c>
      <c r="C184" s="72" t="s">
        <v>230</v>
      </c>
      <c r="D184" s="73">
        <v>2073.5838629999998</v>
      </c>
      <c r="E184" s="74">
        <v>363100</v>
      </c>
      <c r="F184" s="75">
        <v>0</v>
      </c>
      <c r="G184" s="76">
        <f t="shared" si="23"/>
        <v>0.03</v>
      </c>
      <c r="H184" s="74">
        <v>10893</v>
      </c>
      <c r="I184" s="77">
        <f t="shared" si="18"/>
        <v>373993</v>
      </c>
      <c r="J184" s="75">
        <f t="shared" si="24"/>
        <v>180.36068213750372</v>
      </c>
      <c r="K184" s="74">
        <v>0</v>
      </c>
      <c r="L184" s="75">
        <f t="shared" si="25"/>
        <v>0</v>
      </c>
      <c r="M184" s="78">
        <v>0</v>
      </c>
      <c r="N184" s="74">
        <f t="shared" si="21"/>
        <v>373993</v>
      </c>
      <c r="O184" s="74">
        <f t="shared" si="26"/>
        <v>180.36068213750372</v>
      </c>
      <c r="P184" s="79"/>
      <c r="Q184" s="80"/>
      <c r="R184" s="80"/>
      <c r="S184" s="80"/>
      <c r="T184" s="80"/>
      <c r="U184" s="80"/>
      <c r="V184" s="80"/>
      <c r="W184" s="80"/>
      <c r="X184" s="80"/>
      <c r="Y184" s="80"/>
      <c r="Z184" s="80"/>
      <c r="AA184" s="80"/>
      <c r="AB184" s="80"/>
      <c r="AC184" s="80"/>
      <c r="AD184" s="80"/>
      <c r="AE184" s="80"/>
      <c r="AF184" s="80"/>
      <c r="AG184" s="80"/>
      <c r="AH184" s="80"/>
      <c r="AI184" s="80"/>
      <c r="AJ184" s="80"/>
      <c r="AK184" s="80"/>
      <c r="AL184" s="80"/>
      <c r="AM184" s="80"/>
      <c r="AN184" s="80"/>
      <c r="AO184" s="80"/>
      <c r="AP184" s="80"/>
      <c r="AQ184" s="81"/>
      <c r="AR184" s="81"/>
      <c r="AS184" s="81"/>
      <c r="AT184" s="81"/>
      <c r="AU184" s="81"/>
      <c r="AV184" s="81"/>
      <c r="AW184" s="81"/>
      <c r="AX184" s="81"/>
      <c r="AY184" s="81"/>
      <c r="AZ184" s="81"/>
      <c r="BA184" s="81"/>
      <c r="BB184" s="81"/>
      <c r="BC184" s="81"/>
      <c r="BD184" s="81"/>
      <c r="BE184" s="81"/>
      <c r="BF184" s="81"/>
      <c r="BG184" s="81"/>
      <c r="BH184" s="81"/>
      <c r="BI184" s="81"/>
      <c r="BJ184" s="81"/>
      <c r="BK184" s="81"/>
      <c r="BL184" s="81"/>
      <c r="BM184" s="81"/>
      <c r="BN184" s="81"/>
      <c r="BO184" s="81"/>
      <c r="BP184" s="81"/>
      <c r="BQ184" s="81"/>
      <c r="BR184" s="81"/>
      <c r="BS184" s="81"/>
      <c r="BT184" s="81"/>
      <c r="BU184" s="81"/>
      <c r="BV184" s="81"/>
      <c r="BW184" s="81"/>
      <c r="BX184" s="81"/>
      <c r="BY184" s="81"/>
      <c r="BZ184" s="81"/>
      <c r="CA184" s="81"/>
      <c r="CB184" s="81"/>
      <c r="CC184" s="81"/>
      <c r="CD184" s="81"/>
      <c r="CE184" s="81"/>
      <c r="CF184" s="81"/>
      <c r="CG184" s="81"/>
      <c r="CH184" s="81"/>
      <c r="CI184" s="81"/>
    </row>
    <row r="185" spans="1:87" s="82" customFormat="1" ht="13.5" customHeight="1" x14ac:dyDescent="0.2">
      <c r="A185" s="70">
        <v>917</v>
      </c>
      <c r="B185" s="71" t="s">
        <v>226</v>
      </c>
      <c r="C185" s="72" t="s">
        <v>230</v>
      </c>
      <c r="D185" s="73">
        <v>13.93</v>
      </c>
      <c r="E185" s="74">
        <v>3746.55</v>
      </c>
      <c r="F185" s="75">
        <v>268.69</v>
      </c>
      <c r="G185" s="76">
        <f t="shared" si="23"/>
        <v>3.8518245484703277E-2</v>
      </c>
      <c r="H185" s="74">
        <v>154.66</v>
      </c>
      <c r="I185" s="77">
        <f t="shared" si="18"/>
        <v>4169.9000000000005</v>
      </c>
      <c r="J185" s="75">
        <f t="shared" si="24"/>
        <v>299.34673366834176</v>
      </c>
      <c r="K185" s="74">
        <v>0</v>
      </c>
      <c r="L185" s="75">
        <f t="shared" si="25"/>
        <v>0</v>
      </c>
      <c r="M185" s="78">
        <v>0</v>
      </c>
      <c r="N185" s="74">
        <f t="shared" si="21"/>
        <v>4169.9000000000005</v>
      </c>
      <c r="O185" s="74">
        <f t="shared" si="26"/>
        <v>299.34673366834176</v>
      </c>
      <c r="P185" s="79"/>
      <c r="Q185" s="80"/>
      <c r="R185" s="80"/>
      <c r="S185" s="80"/>
      <c r="T185" s="80"/>
      <c r="U185" s="80"/>
      <c r="V185" s="80"/>
      <c r="W185" s="80"/>
      <c r="X185" s="80"/>
      <c r="Y185" s="80"/>
      <c r="Z185" s="80"/>
      <c r="AA185" s="80"/>
      <c r="AB185" s="80"/>
      <c r="AC185" s="80"/>
      <c r="AD185" s="80"/>
      <c r="AE185" s="80"/>
      <c r="AF185" s="80"/>
      <c r="AG185" s="80"/>
      <c r="AH185" s="80"/>
      <c r="AI185" s="80"/>
      <c r="AJ185" s="80"/>
      <c r="AK185" s="80"/>
      <c r="AL185" s="80"/>
      <c r="AM185" s="80"/>
      <c r="AN185" s="80"/>
      <c r="AO185" s="80"/>
      <c r="AP185" s="80"/>
      <c r="AQ185" s="81"/>
      <c r="AR185" s="81"/>
      <c r="AS185" s="81"/>
      <c r="AT185" s="81"/>
      <c r="AU185" s="81"/>
      <c r="AV185" s="81"/>
      <c r="AW185" s="81"/>
      <c r="AX185" s="81"/>
      <c r="AY185" s="81"/>
      <c r="AZ185" s="81"/>
      <c r="BA185" s="81"/>
      <c r="BB185" s="81"/>
      <c r="BC185" s="81"/>
      <c r="BD185" s="81"/>
      <c r="BE185" s="81"/>
      <c r="BF185" s="81"/>
      <c r="BG185" s="81"/>
      <c r="BH185" s="81"/>
      <c r="BI185" s="81"/>
      <c r="BJ185" s="81"/>
      <c r="BK185" s="81"/>
      <c r="BL185" s="81"/>
      <c r="BM185" s="81"/>
      <c r="BN185" s="81"/>
      <c r="BO185" s="81"/>
      <c r="BP185" s="81"/>
      <c r="BQ185" s="81"/>
      <c r="BR185" s="81"/>
      <c r="BS185" s="81"/>
      <c r="BT185" s="81"/>
      <c r="BU185" s="81"/>
      <c r="BV185" s="81"/>
      <c r="BW185" s="81"/>
      <c r="BX185" s="81"/>
      <c r="BY185" s="81"/>
      <c r="BZ185" s="81"/>
      <c r="CA185" s="81"/>
      <c r="CB185" s="81"/>
      <c r="CC185" s="81"/>
      <c r="CD185" s="81"/>
      <c r="CE185" s="81"/>
      <c r="CF185" s="81"/>
      <c r="CG185" s="81"/>
      <c r="CH185" s="81"/>
      <c r="CI185" s="81"/>
    </row>
    <row r="186" spans="1:87" s="82" customFormat="1" ht="13.5" customHeight="1" x14ac:dyDescent="0.2">
      <c r="A186" s="70">
        <v>919</v>
      </c>
      <c r="B186" s="71" t="s">
        <v>227</v>
      </c>
      <c r="C186" s="83" t="s">
        <v>236</v>
      </c>
      <c r="D186" s="73">
        <v>0</v>
      </c>
      <c r="E186" s="74">
        <v>1542.75</v>
      </c>
      <c r="F186" s="75">
        <v>0</v>
      </c>
      <c r="G186" s="76">
        <f t="shared" si="23"/>
        <v>5.0001620482903908E-2</v>
      </c>
      <c r="H186" s="74">
        <v>77.14</v>
      </c>
      <c r="I186" s="77">
        <f t="shared" si="18"/>
        <v>1619.89</v>
      </c>
      <c r="J186" s="75">
        <v>0</v>
      </c>
      <c r="K186" s="74">
        <v>0</v>
      </c>
      <c r="L186" s="75">
        <v>0</v>
      </c>
      <c r="M186" s="78">
        <v>0</v>
      </c>
      <c r="N186" s="74">
        <f t="shared" si="21"/>
        <v>1619.89</v>
      </c>
      <c r="O186" s="74">
        <v>0</v>
      </c>
      <c r="P186" s="79"/>
      <c r="Q186" s="80"/>
      <c r="R186" s="80"/>
      <c r="S186" s="80"/>
      <c r="T186" s="80"/>
      <c r="U186" s="80"/>
      <c r="V186" s="80"/>
      <c r="W186" s="80"/>
      <c r="X186" s="80"/>
      <c r="Y186" s="80"/>
      <c r="Z186" s="80"/>
      <c r="AA186" s="80"/>
      <c r="AB186" s="80"/>
      <c r="AC186" s="80"/>
      <c r="AD186" s="80"/>
      <c r="AE186" s="80"/>
      <c r="AF186" s="80"/>
      <c r="AG186" s="80"/>
      <c r="AH186" s="80"/>
      <c r="AI186" s="80"/>
      <c r="AJ186" s="80"/>
      <c r="AK186" s="80"/>
      <c r="AL186" s="80"/>
      <c r="AM186" s="80"/>
      <c r="AN186" s="80"/>
      <c r="AO186" s="80"/>
      <c r="AP186" s="80"/>
      <c r="AQ186" s="81"/>
      <c r="AR186" s="81"/>
      <c r="AS186" s="81"/>
      <c r="AT186" s="81"/>
      <c r="AU186" s="81"/>
      <c r="AV186" s="81"/>
      <c r="AW186" s="81"/>
      <c r="AX186" s="81"/>
      <c r="AY186" s="81"/>
      <c r="AZ186" s="81"/>
      <c r="BA186" s="81"/>
      <c r="BB186" s="81"/>
      <c r="BC186" s="81"/>
      <c r="BD186" s="81"/>
      <c r="BE186" s="81"/>
      <c r="BF186" s="81"/>
      <c r="BG186" s="81"/>
      <c r="BH186" s="81"/>
      <c r="BI186" s="81"/>
      <c r="BJ186" s="81"/>
      <c r="BK186" s="81"/>
      <c r="BL186" s="81"/>
      <c r="BM186" s="81"/>
      <c r="BN186" s="81"/>
      <c r="BO186" s="81"/>
      <c r="BP186" s="81"/>
      <c r="BQ186" s="81"/>
      <c r="BR186" s="81"/>
      <c r="BS186" s="81"/>
      <c r="BT186" s="81"/>
      <c r="BU186" s="81"/>
      <c r="BV186" s="81"/>
      <c r="BW186" s="81"/>
      <c r="BX186" s="81"/>
      <c r="BY186" s="81"/>
      <c r="BZ186" s="81"/>
      <c r="CA186" s="81"/>
      <c r="CB186" s="81"/>
      <c r="CC186" s="81"/>
      <c r="CD186" s="81"/>
      <c r="CE186" s="81"/>
      <c r="CF186" s="81"/>
      <c r="CG186" s="81"/>
      <c r="CH186" s="81"/>
      <c r="CI186" s="81"/>
    </row>
    <row r="187" spans="1:87" s="82" customFormat="1" ht="13.5" customHeight="1" x14ac:dyDescent="0.2">
      <c r="A187" s="70">
        <v>331</v>
      </c>
      <c r="B187" s="71" t="s">
        <v>167</v>
      </c>
      <c r="C187" s="83" t="s">
        <v>233</v>
      </c>
      <c r="D187" s="73">
        <v>459.49</v>
      </c>
      <c r="E187" s="74">
        <v>268059.77</v>
      </c>
      <c r="F187" s="75">
        <v>0</v>
      </c>
      <c r="G187" s="76">
        <f t="shared" si="23"/>
        <v>4.859102878436402E-2</v>
      </c>
      <c r="H187" s="74">
        <v>13025.3</v>
      </c>
      <c r="I187" s="77">
        <f t="shared" si="18"/>
        <v>281085.07</v>
      </c>
      <c r="J187" s="75">
        <f t="shared" ref="J187:J205" si="27">I187/D187</f>
        <v>611.73272541295785</v>
      </c>
      <c r="K187" s="74">
        <v>28967.93</v>
      </c>
      <c r="L187" s="75">
        <f t="shared" ref="L187:L205" si="28">K187/D187</f>
        <v>63.04365709808701</v>
      </c>
      <c r="M187" s="78">
        <v>0</v>
      </c>
      <c r="N187" s="74">
        <f t="shared" si="21"/>
        <v>252117.14</v>
      </c>
      <c r="O187" s="74">
        <f t="shared" ref="O187:O205" si="29">N187/D187</f>
        <v>548.68906831487084</v>
      </c>
      <c r="P187" s="79"/>
      <c r="Q187" s="80"/>
      <c r="R187" s="80"/>
      <c r="S187" s="80"/>
      <c r="T187" s="80"/>
      <c r="U187" s="80"/>
      <c r="V187" s="80"/>
      <c r="W187" s="80"/>
      <c r="X187" s="80"/>
      <c r="Y187" s="80"/>
      <c r="Z187" s="80"/>
      <c r="AA187" s="80"/>
      <c r="AB187" s="80"/>
      <c r="AC187" s="80"/>
      <c r="AD187" s="80"/>
      <c r="AE187" s="80"/>
      <c r="AF187" s="80"/>
      <c r="AG187" s="80"/>
      <c r="AH187" s="80"/>
      <c r="AI187" s="80"/>
      <c r="AJ187" s="80"/>
      <c r="AK187" s="80"/>
      <c r="AL187" s="80"/>
      <c r="AM187" s="80"/>
      <c r="AN187" s="80"/>
      <c r="AO187" s="80"/>
      <c r="AP187" s="80"/>
      <c r="AQ187" s="81"/>
      <c r="AR187" s="81"/>
      <c r="AS187" s="81"/>
      <c r="AT187" s="81"/>
      <c r="AU187" s="81"/>
      <c r="AV187" s="81"/>
      <c r="AW187" s="81"/>
      <c r="AX187" s="81"/>
      <c r="AY187" s="81"/>
      <c r="AZ187" s="81"/>
      <c r="BA187" s="81"/>
      <c r="BB187" s="81"/>
      <c r="BC187" s="81"/>
      <c r="BD187" s="81"/>
      <c r="BE187" s="81"/>
      <c r="BF187" s="81"/>
      <c r="BG187" s="81"/>
      <c r="BH187" s="81"/>
      <c r="BI187" s="81"/>
      <c r="BJ187" s="81"/>
      <c r="BK187" s="81"/>
      <c r="BL187" s="81"/>
      <c r="BM187" s="81"/>
      <c r="BN187" s="81"/>
      <c r="BO187" s="81"/>
      <c r="BP187" s="81"/>
      <c r="BQ187" s="81"/>
      <c r="BR187" s="81"/>
      <c r="BS187" s="81"/>
      <c r="BT187" s="81"/>
      <c r="BU187" s="81"/>
      <c r="BV187" s="81"/>
      <c r="BW187" s="81"/>
      <c r="BX187" s="81"/>
      <c r="BY187" s="81"/>
      <c r="BZ187" s="81"/>
      <c r="CA187" s="81"/>
      <c r="CB187" s="81"/>
      <c r="CC187" s="81"/>
      <c r="CD187" s="81"/>
      <c r="CE187" s="81"/>
      <c r="CF187" s="81"/>
      <c r="CG187" s="81"/>
      <c r="CH187" s="81"/>
      <c r="CI187" s="81"/>
    </row>
    <row r="188" spans="1:87" s="82" customFormat="1" ht="13.5" customHeight="1" x14ac:dyDescent="0.2">
      <c r="A188" s="70">
        <v>8</v>
      </c>
      <c r="B188" s="71" t="s">
        <v>168</v>
      </c>
      <c r="C188" s="72" t="s">
        <v>230</v>
      </c>
      <c r="D188" s="73">
        <v>2663.35</v>
      </c>
      <c r="E188" s="74">
        <v>575870.23</v>
      </c>
      <c r="F188" s="75">
        <v>1976.66</v>
      </c>
      <c r="G188" s="76">
        <f t="shared" si="23"/>
        <v>3.1756543675436233E-2</v>
      </c>
      <c r="H188" s="74">
        <v>18350.419999999998</v>
      </c>
      <c r="I188" s="77">
        <f t="shared" si="18"/>
        <v>596197.31000000006</v>
      </c>
      <c r="J188" s="75">
        <f t="shared" si="27"/>
        <v>223.85240768205458</v>
      </c>
      <c r="K188" s="74">
        <v>2789.52</v>
      </c>
      <c r="L188" s="75">
        <f t="shared" si="28"/>
        <v>1.0473726697580115</v>
      </c>
      <c r="M188" s="78">
        <v>0</v>
      </c>
      <c r="N188" s="74">
        <f t="shared" si="21"/>
        <v>593407.79</v>
      </c>
      <c r="O188" s="74">
        <f t="shared" si="29"/>
        <v>222.80503501229657</v>
      </c>
      <c r="P188" s="79"/>
      <c r="Q188" s="80"/>
      <c r="R188" s="80"/>
      <c r="S188" s="80"/>
      <c r="T188" s="80"/>
      <c r="U188" s="80"/>
      <c r="V188" s="80"/>
      <c r="W188" s="80"/>
      <c r="X188" s="80"/>
      <c r="Y188" s="80"/>
      <c r="Z188" s="80"/>
      <c r="AA188" s="80"/>
      <c r="AB188" s="80"/>
      <c r="AC188" s="80"/>
      <c r="AD188" s="80"/>
      <c r="AE188" s="80"/>
      <c r="AF188" s="80"/>
      <c r="AG188" s="80"/>
      <c r="AH188" s="80"/>
      <c r="AI188" s="80"/>
      <c r="AJ188" s="80"/>
      <c r="AK188" s="80"/>
      <c r="AL188" s="80"/>
      <c r="AM188" s="80"/>
      <c r="AN188" s="80"/>
      <c r="AO188" s="80"/>
      <c r="AP188" s="80"/>
      <c r="AQ188" s="81"/>
      <c r="AR188" s="81"/>
      <c r="AS188" s="81"/>
      <c r="AT188" s="81"/>
      <c r="AU188" s="81"/>
      <c r="AV188" s="81"/>
      <c r="AW188" s="81"/>
      <c r="AX188" s="81"/>
      <c r="AY188" s="81"/>
      <c r="AZ188" s="81"/>
      <c r="BA188" s="81"/>
      <c r="BB188" s="81"/>
      <c r="BC188" s="81"/>
      <c r="BD188" s="81"/>
      <c r="BE188" s="81"/>
      <c r="BF188" s="81"/>
      <c r="BG188" s="81"/>
      <c r="BH188" s="81"/>
      <c r="BI188" s="81"/>
      <c r="BJ188" s="81"/>
      <c r="BK188" s="81"/>
      <c r="BL188" s="81"/>
      <c r="BM188" s="81"/>
      <c r="BN188" s="81"/>
      <c r="BO188" s="81"/>
      <c r="BP188" s="81"/>
      <c r="BQ188" s="81"/>
      <c r="BR188" s="81"/>
      <c r="BS188" s="81"/>
      <c r="BT188" s="81"/>
      <c r="BU188" s="81"/>
      <c r="BV188" s="81"/>
      <c r="BW188" s="81"/>
      <c r="BX188" s="81"/>
      <c r="BY188" s="81"/>
      <c r="BZ188" s="81"/>
      <c r="CA188" s="81"/>
      <c r="CB188" s="81"/>
      <c r="CC188" s="81"/>
      <c r="CD188" s="81"/>
      <c r="CE188" s="81"/>
      <c r="CF188" s="81"/>
      <c r="CG188" s="81"/>
      <c r="CH188" s="81"/>
      <c r="CI188" s="81"/>
    </row>
    <row r="189" spans="1:87" s="82" customFormat="1" ht="13.5" customHeight="1" x14ac:dyDescent="0.2">
      <c r="A189" s="70">
        <v>922</v>
      </c>
      <c r="B189" s="71" t="s">
        <v>216</v>
      </c>
      <c r="C189" s="96" t="s">
        <v>236</v>
      </c>
      <c r="D189" s="73">
        <v>185.26048</v>
      </c>
      <c r="E189" s="74">
        <v>73526.47</v>
      </c>
      <c r="F189" s="75">
        <v>949.27</v>
      </c>
      <c r="G189" s="76">
        <f t="shared" si="23"/>
        <v>4.739234548055514E-2</v>
      </c>
      <c r="H189" s="74">
        <v>3529.58</v>
      </c>
      <c r="I189" s="77">
        <f t="shared" si="18"/>
        <v>78005.320000000007</v>
      </c>
      <c r="J189" s="75">
        <f t="shared" si="27"/>
        <v>421.05752937701556</v>
      </c>
      <c r="K189" s="74">
        <v>9264.9</v>
      </c>
      <c r="L189" s="75">
        <f t="shared" si="28"/>
        <v>50.010126282734447</v>
      </c>
      <c r="M189" s="78">
        <v>0</v>
      </c>
      <c r="N189" s="74">
        <f t="shared" si="21"/>
        <v>68740.420000000013</v>
      </c>
      <c r="O189" s="74">
        <f t="shared" si="29"/>
        <v>371.04740309428115</v>
      </c>
      <c r="P189" s="79"/>
      <c r="Q189" s="80"/>
      <c r="R189" s="80"/>
      <c r="S189" s="80"/>
      <c r="T189" s="80"/>
      <c r="U189" s="80"/>
      <c r="V189" s="80"/>
      <c r="W189" s="80"/>
      <c r="X189" s="80"/>
      <c r="Y189" s="80"/>
      <c r="Z189" s="80"/>
      <c r="AA189" s="80"/>
      <c r="AB189" s="80"/>
      <c r="AC189" s="80"/>
      <c r="AD189" s="80"/>
      <c r="AE189" s="80"/>
      <c r="AF189" s="80"/>
      <c r="AG189" s="80"/>
      <c r="AH189" s="80"/>
      <c r="AI189" s="80"/>
      <c r="AJ189" s="80"/>
      <c r="AK189" s="80"/>
      <c r="AL189" s="80"/>
      <c r="AM189" s="80"/>
      <c r="AN189" s="80"/>
      <c r="AO189" s="80"/>
      <c r="AP189" s="80"/>
      <c r="AQ189" s="81"/>
      <c r="AR189" s="81"/>
      <c r="AS189" s="81"/>
      <c r="AT189" s="81"/>
      <c r="AU189" s="81"/>
      <c r="AV189" s="81"/>
      <c r="AW189" s="81"/>
      <c r="AX189" s="81"/>
      <c r="AY189" s="81"/>
      <c r="AZ189" s="81"/>
      <c r="BA189" s="81"/>
      <c r="BB189" s="81"/>
      <c r="BC189" s="81"/>
      <c r="BD189" s="81"/>
      <c r="BE189" s="81"/>
      <c r="BF189" s="81"/>
      <c r="BG189" s="81"/>
      <c r="BH189" s="81"/>
      <c r="BI189" s="81"/>
      <c r="BJ189" s="81"/>
      <c r="BK189" s="81"/>
      <c r="BL189" s="81"/>
      <c r="BM189" s="81"/>
      <c r="BN189" s="81"/>
      <c r="BO189" s="81"/>
      <c r="BP189" s="81"/>
      <c r="BQ189" s="81"/>
      <c r="BR189" s="81"/>
      <c r="BS189" s="81"/>
      <c r="BT189" s="81"/>
      <c r="BU189" s="81"/>
      <c r="BV189" s="81"/>
      <c r="BW189" s="81"/>
      <c r="BX189" s="81"/>
      <c r="BY189" s="81"/>
      <c r="BZ189" s="81"/>
      <c r="CA189" s="81"/>
      <c r="CB189" s="81"/>
      <c r="CC189" s="81"/>
      <c r="CD189" s="81"/>
      <c r="CE189" s="81"/>
      <c r="CF189" s="81"/>
      <c r="CG189" s="81"/>
      <c r="CH189" s="81"/>
      <c r="CI189" s="81"/>
    </row>
    <row r="190" spans="1:87" s="82" customFormat="1" ht="13.5" customHeight="1" x14ac:dyDescent="0.2">
      <c r="A190" s="70">
        <v>923</v>
      </c>
      <c r="B190" s="71" t="s">
        <v>217</v>
      </c>
      <c r="C190" s="85" t="s">
        <v>230</v>
      </c>
      <c r="D190" s="73">
        <v>66.891591000000005</v>
      </c>
      <c r="E190" s="74">
        <v>20897.41</v>
      </c>
      <c r="F190" s="75">
        <v>0</v>
      </c>
      <c r="G190" s="76">
        <f t="shared" si="23"/>
        <v>3.0726295746697798E-2</v>
      </c>
      <c r="H190" s="74">
        <v>642.1</v>
      </c>
      <c r="I190" s="77">
        <f t="shared" si="18"/>
        <v>21539.51</v>
      </c>
      <c r="J190" s="75">
        <f t="shared" si="27"/>
        <v>322.00624440222981</v>
      </c>
      <c r="K190" s="74">
        <v>134</v>
      </c>
      <c r="L190" s="75">
        <f t="shared" si="28"/>
        <v>2.00324133417607</v>
      </c>
      <c r="M190" s="78">
        <v>0</v>
      </c>
      <c r="N190" s="74">
        <f t="shared" si="21"/>
        <v>21405.51</v>
      </c>
      <c r="O190" s="74">
        <f t="shared" si="29"/>
        <v>320.00300306805377</v>
      </c>
      <c r="P190" s="79"/>
      <c r="Q190" s="80"/>
      <c r="R190" s="80"/>
      <c r="S190" s="80"/>
      <c r="T190" s="80"/>
      <c r="U190" s="80"/>
      <c r="V190" s="80"/>
      <c r="W190" s="80"/>
      <c r="X190" s="80"/>
      <c r="Y190" s="80"/>
      <c r="Z190" s="80"/>
      <c r="AA190" s="80"/>
      <c r="AB190" s="80"/>
      <c r="AC190" s="80"/>
      <c r="AD190" s="80"/>
      <c r="AE190" s="80"/>
      <c r="AF190" s="80"/>
      <c r="AG190" s="80"/>
      <c r="AH190" s="80"/>
      <c r="AI190" s="80"/>
      <c r="AJ190" s="80"/>
      <c r="AK190" s="80"/>
      <c r="AL190" s="80"/>
      <c r="AM190" s="80"/>
      <c r="AN190" s="80"/>
      <c r="AO190" s="80"/>
      <c r="AP190" s="80"/>
      <c r="AQ190" s="81"/>
      <c r="AR190" s="81"/>
      <c r="AS190" s="81"/>
      <c r="AT190" s="81"/>
      <c r="AU190" s="81"/>
      <c r="AV190" s="81"/>
      <c r="AW190" s="81"/>
      <c r="AX190" s="81"/>
      <c r="AY190" s="81"/>
      <c r="AZ190" s="81"/>
      <c r="BA190" s="81"/>
      <c r="BB190" s="81"/>
      <c r="BC190" s="81"/>
      <c r="BD190" s="81"/>
      <c r="BE190" s="81"/>
      <c r="BF190" s="81"/>
      <c r="BG190" s="81"/>
      <c r="BH190" s="81"/>
      <c r="BI190" s="81"/>
      <c r="BJ190" s="81"/>
      <c r="BK190" s="81"/>
      <c r="BL190" s="81"/>
      <c r="BM190" s="81"/>
      <c r="BN190" s="81"/>
      <c r="BO190" s="81"/>
      <c r="BP190" s="81"/>
      <c r="BQ190" s="81"/>
      <c r="BR190" s="81"/>
      <c r="BS190" s="81"/>
      <c r="BT190" s="81"/>
      <c r="BU190" s="81"/>
      <c r="BV190" s="81"/>
      <c r="BW190" s="81"/>
      <c r="BX190" s="81"/>
      <c r="BY190" s="81"/>
      <c r="BZ190" s="81"/>
      <c r="CA190" s="81"/>
      <c r="CB190" s="81"/>
      <c r="CC190" s="81"/>
      <c r="CD190" s="81"/>
      <c r="CE190" s="81"/>
      <c r="CF190" s="81"/>
      <c r="CG190" s="81"/>
      <c r="CH190" s="81"/>
      <c r="CI190" s="81"/>
    </row>
    <row r="191" spans="1:87" s="82" customFormat="1" ht="13.5" customHeight="1" x14ac:dyDescent="0.2">
      <c r="A191" s="70">
        <v>924</v>
      </c>
      <c r="B191" s="71" t="s">
        <v>169</v>
      </c>
      <c r="C191" s="83" t="s">
        <v>236</v>
      </c>
      <c r="D191" s="73">
        <v>334.59660000000002</v>
      </c>
      <c r="E191" s="74">
        <v>23661</v>
      </c>
      <c r="F191" s="75">
        <v>0</v>
      </c>
      <c r="G191" s="76">
        <f t="shared" si="23"/>
        <v>3.0119183466463799E-2</v>
      </c>
      <c r="H191" s="74">
        <v>712.65</v>
      </c>
      <c r="I191" s="77">
        <f t="shared" si="18"/>
        <v>24373.65</v>
      </c>
      <c r="J191" s="75">
        <f t="shared" si="27"/>
        <v>72.844882464436282</v>
      </c>
      <c r="K191" s="74">
        <v>0</v>
      </c>
      <c r="L191" s="75">
        <f t="shared" si="28"/>
        <v>0</v>
      </c>
      <c r="M191" s="78">
        <v>0</v>
      </c>
      <c r="N191" s="74">
        <f t="shared" si="21"/>
        <v>24373.65</v>
      </c>
      <c r="O191" s="74">
        <f t="shared" si="29"/>
        <v>72.844882464436282</v>
      </c>
      <c r="P191" s="79"/>
      <c r="Q191" s="80"/>
      <c r="R191" s="80"/>
      <c r="S191" s="80"/>
      <c r="T191" s="80"/>
      <c r="U191" s="80"/>
      <c r="V191" s="80"/>
      <c r="W191" s="80"/>
      <c r="X191" s="80"/>
      <c r="Y191" s="80"/>
      <c r="Z191" s="80"/>
      <c r="AA191" s="80"/>
      <c r="AB191" s="80"/>
      <c r="AC191" s="80"/>
      <c r="AD191" s="80"/>
      <c r="AE191" s="80"/>
      <c r="AF191" s="80"/>
      <c r="AG191" s="80"/>
      <c r="AH191" s="80"/>
      <c r="AI191" s="80"/>
      <c r="AJ191" s="80"/>
      <c r="AK191" s="80"/>
      <c r="AL191" s="80"/>
      <c r="AM191" s="80"/>
      <c r="AN191" s="80"/>
      <c r="AO191" s="80"/>
      <c r="AP191" s="80"/>
      <c r="AQ191" s="81"/>
      <c r="AR191" s="81"/>
      <c r="AS191" s="81"/>
      <c r="AT191" s="81"/>
      <c r="AU191" s="81"/>
      <c r="AV191" s="81"/>
      <c r="AW191" s="81"/>
      <c r="AX191" s="81"/>
      <c r="AY191" s="81"/>
      <c r="AZ191" s="81"/>
      <c r="BA191" s="81"/>
      <c r="BB191" s="81"/>
      <c r="BC191" s="81"/>
      <c r="BD191" s="81"/>
      <c r="BE191" s="81"/>
      <c r="BF191" s="81"/>
      <c r="BG191" s="81"/>
      <c r="BH191" s="81"/>
      <c r="BI191" s="81"/>
      <c r="BJ191" s="81"/>
      <c r="BK191" s="81"/>
      <c r="BL191" s="81"/>
      <c r="BM191" s="81"/>
      <c r="BN191" s="81"/>
      <c r="BO191" s="81"/>
      <c r="BP191" s="81"/>
      <c r="BQ191" s="81"/>
      <c r="BR191" s="81"/>
      <c r="BS191" s="81"/>
      <c r="BT191" s="81"/>
      <c r="BU191" s="81"/>
      <c r="BV191" s="81"/>
      <c r="BW191" s="81"/>
      <c r="BX191" s="81"/>
      <c r="BY191" s="81"/>
      <c r="BZ191" s="81"/>
      <c r="CA191" s="81"/>
      <c r="CB191" s="81"/>
      <c r="CC191" s="81"/>
      <c r="CD191" s="81"/>
      <c r="CE191" s="81"/>
      <c r="CF191" s="81"/>
      <c r="CG191" s="81"/>
      <c r="CH191" s="81"/>
      <c r="CI191" s="81"/>
    </row>
    <row r="192" spans="1:87" s="82" customFormat="1" ht="13.5" customHeight="1" x14ac:dyDescent="0.2">
      <c r="A192" s="70">
        <v>512</v>
      </c>
      <c r="B192" s="71" t="s">
        <v>170</v>
      </c>
      <c r="C192" s="83" t="s">
        <v>234</v>
      </c>
      <c r="D192" s="73">
        <v>465.07</v>
      </c>
      <c r="E192" s="74">
        <v>152280.88</v>
      </c>
      <c r="F192" s="75">
        <v>0</v>
      </c>
      <c r="G192" s="76">
        <f t="shared" si="23"/>
        <v>4.9999973732749635E-2</v>
      </c>
      <c r="H192" s="74">
        <v>7614.04</v>
      </c>
      <c r="I192" s="77">
        <f t="shared" si="18"/>
        <v>159894.92000000001</v>
      </c>
      <c r="J192" s="75">
        <f t="shared" si="27"/>
        <v>343.80828692454901</v>
      </c>
      <c r="K192" s="74">
        <v>8494</v>
      </c>
      <c r="L192" s="75">
        <f t="shared" si="28"/>
        <v>18.263917259767346</v>
      </c>
      <c r="M192" s="78">
        <v>0</v>
      </c>
      <c r="N192" s="74">
        <f t="shared" si="21"/>
        <v>151400.92000000001</v>
      </c>
      <c r="O192" s="74">
        <f t="shared" si="29"/>
        <v>325.5443696647817</v>
      </c>
      <c r="P192" s="79"/>
      <c r="Q192" s="80"/>
      <c r="R192" s="80"/>
      <c r="S192" s="80"/>
      <c r="T192" s="80"/>
      <c r="U192" s="80"/>
      <c r="V192" s="80"/>
      <c r="W192" s="80"/>
      <c r="X192" s="80"/>
      <c r="Y192" s="80"/>
      <c r="Z192" s="80"/>
      <c r="AA192" s="80"/>
      <c r="AB192" s="80"/>
      <c r="AC192" s="80"/>
      <c r="AD192" s="80"/>
      <c r="AE192" s="80"/>
      <c r="AF192" s="80"/>
      <c r="AG192" s="80"/>
      <c r="AH192" s="80"/>
      <c r="AI192" s="80"/>
      <c r="AJ192" s="80"/>
      <c r="AK192" s="80"/>
      <c r="AL192" s="80"/>
      <c r="AM192" s="80"/>
      <c r="AN192" s="80"/>
      <c r="AO192" s="80"/>
      <c r="AP192" s="80"/>
      <c r="AQ192" s="81"/>
      <c r="AR192" s="81"/>
      <c r="AS192" s="81"/>
      <c r="AT192" s="81"/>
      <c r="AU192" s="81"/>
      <c r="AV192" s="81"/>
      <c r="AW192" s="81"/>
      <c r="AX192" s="81"/>
      <c r="AY192" s="81"/>
      <c r="AZ192" s="81"/>
      <c r="BA192" s="81"/>
      <c r="BB192" s="81"/>
      <c r="BC192" s="81"/>
      <c r="BD192" s="81"/>
      <c r="BE192" s="81"/>
      <c r="BF192" s="81"/>
      <c r="BG192" s="81"/>
      <c r="BH192" s="81"/>
      <c r="BI192" s="81"/>
      <c r="BJ192" s="81"/>
      <c r="BK192" s="81"/>
      <c r="BL192" s="81"/>
      <c r="BM192" s="81"/>
      <c r="BN192" s="81"/>
      <c r="BO192" s="81"/>
      <c r="BP192" s="81"/>
      <c r="BQ192" s="81"/>
      <c r="BR192" s="81"/>
      <c r="BS192" s="81"/>
      <c r="BT192" s="81"/>
      <c r="BU192" s="81"/>
      <c r="BV192" s="81"/>
      <c r="BW192" s="81"/>
      <c r="BX192" s="81"/>
      <c r="BY192" s="81"/>
      <c r="BZ192" s="81"/>
      <c r="CA192" s="81"/>
      <c r="CB192" s="81"/>
      <c r="CC192" s="81"/>
      <c r="CD192" s="81"/>
      <c r="CE192" s="81"/>
      <c r="CF192" s="81"/>
      <c r="CG192" s="81"/>
      <c r="CH192" s="81"/>
      <c r="CI192" s="81"/>
    </row>
    <row r="193" spans="1:87" s="82" customFormat="1" ht="13.5" customHeight="1" x14ac:dyDescent="0.2">
      <c r="A193" s="70">
        <v>166</v>
      </c>
      <c r="B193" s="71" t="s">
        <v>171</v>
      </c>
      <c r="C193" s="83" t="s">
        <v>233</v>
      </c>
      <c r="D193" s="73">
        <v>914.96899199999996</v>
      </c>
      <c r="E193" s="74">
        <v>191014.35</v>
      </c>
      <c r="F193" s="75">
        <v>0</v>
      </c>
      <c r="G193" s="76">
        <f t="shared" si="23"/>
        <v>3.0023555821853176E-2</v>
      </c>
      <c r="H193" s="74">
        <v>5734.93</v>
      </c>
      <c r="I193" s="77">
        <f t="shared" si="18"/>
        <v>196749.28</v>
      </c>
      <c r="J193" s="75">
        <f t="shared" si="27"/>
        <v>215.03382269811391</v>
      </c>
      <c r="K193" s="74">
        <v>478.92</v>
      </c>
      <c r="L193" s="75">
        <f t="shared" si="28"/>
        <v>0.52342757425379505</v>
      </c>
      <c r="M193" s="78">
        <v>0</v>
      </c>
      <c r="N193" s="74">
        <f t="shared" si="21"/>
        <v>196270.36</v>
      </c>
      <c r="O193" s="74">
        <f t="shared" si="29"/>
        <v>214.51039512386009</v>
      </c>
      <c r="P193" s="79"/>
      <c r="Q193" s="80"/>
      <c r="R193" s="80"/>
      <c r="S193" s="80"/>
      <c r="T193" s="80"/>
      <c r="U193" s="80"/>
      <c r="V193" s="80"/>
      <c r="W193" s="80"/>
      <c r="X193" s="80"/>
      <c r="Y193" s="80"/>
      <c r="Z193" s="80"/>
      <c r="AA193" s="80"/>
      <c r="AB193" s="80"/>
      <c r="AC193" s="80"/>
      <c r="AD193" s="80"/>
      <c r="AE193" s="80"/>
      <c r="AF193" s="80"/>
      <c r="AG193" s="80"/>
      <c r="AH193" s="80"/>
      <c r="AI193" s="80"/>
      <c r="AJ193" s="80"/>
      <c r="AK193" s="80"/>
      <c r="AL193" s="80"/>
      <c r="AM193" s="80"/>
      <c r="AN193" s="80"/>
      <c r="AO193" s="80"/>
      <c r="AP193" s="80"/>
      <c r="AQ193" s="81"/>
      <c r="AR193" s="81"/>
      <c r="AS193" s="81"/>
      <c r="AT193" s="81"/>
      <c r="AU193" s="81"/>
      <c r="AV193" s="81"/>
      <c r="AW193" s="81"/>
      <c r="AX193" s="81"/>
      <c r="AY193" s="81"/>
      <c r="AZ193" s="81"/>
      <c r="BA193" s="81"/>
      <c r="BB193" s="81"/>
      <c r="BC193" s="81"/>
      <c r="BD193" s="81"/>
      <c r="BE193" s="81"/>
      <c r="BF193" s="81"/>
      <c r="BG193" s="81"/>
      <c r="BH193" s="81"/>
      <c r="BI193" s="81"/>
      <c r="BJ193" s="81"/>
      <c r="BK193" s="81"/>
      <c r="BL193" s="81"/>
      <c r="BM193" s="81"/>
      <c r="BN193" s="81"/>
      <c r="BO193" s="81"/>
      <c r="BP193" s="81"/>
      <c r="BQ193" s="81"/>
      <c r="BR193" s="81"/>
      <c r="BS193" s="81"/>
      <c r="BT193" s="81"/>
      <c r="BU193" s="81"/>
      <c r="BV193" s="81"/>
      <c r="BW193" s="81"/>
      <c r="BX193" s="81"/>
      <c r="BY193" s="81"/>
      <c r="BZ193" s="81"/>
      <c r="CA193" s="81"/>
      <c r="CB193" s="81"/>
      <c r="CC193" s="81"/>
      <c r="CD193" s="81"/>
      <c r="CE193" s="81"/>
      <c r="CF193" s="81"/>
      <c r="CG193" s="81"/>
      <c r="CH193" s="81"/>
      <c r="CI193" s="81"/>
    </row>
    <row r="194" spans="1:87" s="82" customFormat="1" ht="13.5" customHeight="1" x14ac:dyDescent="0.2">
      <c r="A194" s="70">
        <v>245</v>
      </c>
      <c r="B194" s="71" t="s">
        <v>172</v>
      </c>
      <c r="C194" s="83" t="s">
        <v>236</v>
      </c>
      <c r="D194" s="73">
        <v>273.08443499999998</v>
      </c>
      <c r="E194" s="74">
        <v>268067.25</v>
      </c>
      <c r="F194" s="75">
        <v>0</v>
      </c>
      <c r="G194" s="76">
        <f t="shared" si="23"/>
        <v>4.9999990673981996E-2</v>
      </c>
      <c r="H194" s="74">
        <v>13403.36</v>
      </c>
      <c r="I194" s="77">
        <f t="shared" ref="I194:I209" si="30">E194+F194+H194</f>
        <v>281470.61</v>
      </c>
      <c r="J194" s="75">
        <f t="shared" si="27"/>
        <v>1030.7090918601787</v>
      </c>
      <c r="K194" s="74">
        <v>0</v>
      </c>
      <c r="L194" s="75">
        <f t="shared" si="28"/>
        <v>0</v>
      </c>
      <c r="M194" s="78">
        <v>0</v>
      </c>
      <c r="N194" s="74">
        <f t="shared" ref="N194:N209" si="31">I194-K194</f>
        <v>281470.61</v>
      </c>
      <c r="O194" s="74">
        <f t="shared" si="29"/>
        <v>1030.7090918601787</v>
      </c>
      <c r="P194" s="79"/>
      <c r="Q194" s="80"/>
      <c r="R194" s="80"/>
      <c r="S194" s="80"/>
      <c r="T194" s="80"/>
      <c r="U194" s="80"/>
      <c r="V194" s="80"/>
      <c r="W194" s="80"/>
      <c r="X194" s="80"/>
      <c r="Y194" s="80"/>
      <c r="Z194" s="80"/>
      <c r="AA194" s="80"/>
      <c r="AB194" s="80"/>
      <c r="AC194" s="80"/>
      <c r="AD194" s="80"/>
      <c r="AE194" s="80"/>
      <c r="AF194" s="80"/>
      <c r="AG194" s="80"/>
      <c r="AH194" s="80"/>
      <c r="AI194" s="80"/>
      <c r="AJ194" s="80"/>
      <c r="AK194" s="80"/>
      <c r="AL194" s="80"/>
      <c r="AM194" s="80"/>
      <c r="AN194" s="80"/>
      <c r="AO194" s="80"/>
      <c r="AP194" s="80"/>
      <c r="AQ194" s="81"/>
      <c r="AR194" s="81"/>
      <c r="AS194" s="81"/>
      <c r="AT194" s="81"/>
      <c r="AU194" s="81"/>
      <c r="AV194" s="81"/>
      <c r="AW194" s="81"/>
      <c r="AX194" s="81"/>
      <c r="AY194" s="81"/>
      <c r="AZ194" s="81"/>
      <c r="BA194" s="81"/>
      <c r="BB194" s="81"/>
      <c r="BC194" s="81"/>
      <c r="BD194" s="81"/>
      <c r="BE194" s="81"/>
      <c r="BF194" s="81"/>
      <c r="BG194" s="81"/>
      <c r="BH194" s="81"/>
      <c r="BI194" s="81"/>
      <c r="BJ194" s="81"/>
      <c r="BK194" s="81"/>
      <c r="BL194" s="81"/>
      <c r="BM194" s="81"/>
      <c r="BN194" s="81"/>
      <c r="BO194" s="81"/>
      <c r="BP194" s="81"/>
      <c r="BQ194" s="81"/>
      <c r="BR194" s="81"/>
      <c r="BS194" s="81"/>
      <c r="BT194" s="81"/>
      <c r="BU194" s="81"/>
      <c r="BV194" s="81"/>
      <c r="BW194" s="81"/>
      <c r="BX194" s="81"/>
      <c r="BY194" s="81"/>
      <c r="BZ194" s="81"/>
      <c r="CA194" s="81"/>
      <c r="CB194" s="81"/>
      <c r="CC194" s="81"/>
      <c r="CD194" s="81"/>
      <c r="CE194" s="81"/>
      <c r="CF194" s="81"/>
      <c r="CG194" s="81"/>
      <c r="CH194" s="81"/>
      <c r="CI194" s="81"/>
    </row>
    <row r="195" spans="1:87" s="82" customFormat="1" ht="13.5" customHeight="1" x14ac:dyDescent="0.2">
      <c r="A195" s="70">
        <v>162</v>
      </c>
      <c r="B195" s="71" t="s">
        <v>173</v>
      </c>
      <c r="C195" s="83" t="s">
        <v>233</v>
      </c>
      <c r="D195" s="73">
        <v>782.93755799999997</v>
      </c>
      <c r="E195" s="74">
        <v>266671.82</v>
      </c>
      <c r="F195" s="75">
        <v>509.04</v>
      </c>
      <c r="G195" s="76">
        <f t="shared" ref="G195:G209" si="32">H195/(E195+F195)</f>
        <v>3.1601028606615011E-2</v>
      </c>
      <c r="H195" s="74">
        <v>8443.19</v>
      </c>
      <c r="I195" s="77">
        <f t="shared" si="30"/>
        <v>275624.05</v>
      </c>
      <c r="J195" s="75">
        <f t="shared" si="27"/>
        <v>352.03835501783402</v>
      </c>
      <c r="K195" s="74">
        <v>81106.12</v>
      </c>
      <c r="L195" s="75">
        <f t="shared" si="28"/>
        <v>103.59206704450879</v>
      </c>
      <c r="M195" s="78">
        <v>0.75</v>
      </c>
      <c r="N195" s="74">
        <f t="shared" si="31"/>
        <v>194517.93</v>
      </c>
      <c r="O195" s="74">
        <f t="shared" si="29"/>
        <v>248.44628797332521</v>
      </c>
      <c r="P195" s="79"/>
      <c r="Q195" s="80"/>
      <c r="R195" s="80"/>
      <c r="S195" s="80"/>
      <c r="T195" s="80"/>
      <c r="U195" s="80"/>
      <c r="V195" s="80"/>
      <c r="W195" s="80"/>
      <c r="X195" s="80"/>
      <c r="Y195" s="80"/>
      <c r="Z195" s="80"/>
      <c r="AA195" s="80"/>
      <c r="AB195" s="80"/>
      <c r="AC195" s="80"/>
      <c r="AD195" s="80"/>
      <c r="AE195" s="80"/>
      <c r="AF195" s="80"/>
      <c r="AG195" s="80"/>
      <c r="AH195" s="80"/>
      <c r="AI195" s="80"/>
      <c r="AJ195" s="80"/>
      <c r="AK195" s="80"/>
      <c r="AL195" s="80"/>
      <c r="AM195" s="80"/>
      <c r="AN195" s="80"/>
      <c r="AO195" s="80"/>
      <c r="AP195" s="80"/>
      <c r="AQ195" s="81"/>
      <c r="AR195" s="81"/>
      <c r="AS195" s="81"/>
      <c r="AT195" s="81"/>
      <c r="AU195" s="81"/>
      <c r="AV195" s="81"/>
      <c r="AW195" s="81"/>
      <c r="AX195" s="81"/>
      <c r="AY195" s="81"/>
      <c r="AZ195" s="81"/>
      <c r="BA195" s="81"/>
      <c r="BB195" s="81"/>
      <c r="BC195" s="81"/>
      <c r="BD195" s="81"/>
      <c r="BE195" s="81"/>
      <c r="BF195" s="81"/>
      <c r="BG195" s="81"/>
      <c r="BH195" s="81"/>
      <c r="BI195" s="81"/>
      <c r="BJ195" s="81"/>
      <c r="BK195" s="81"/>
      <c r="BL195" s="81"/>
      <c r="BM195" s="81"/>
      <c r="BN195" s="81"/>
      <c r="BO195" s="81"/>
      <c r="BP195" s="81"/>
      <c r="BQ195" s="81"/>
      <c r="BR195" s="81"/>
      <c r="BS195" s="81"/>
      <c r="BT195" s="81"/>
      <c r="BU195" s="81"/>
      <c r="BV195" s="81"/>
      <c r="BW195" s="81"/>
      <c r="BX195" s="81"/>
      <c r="BY195" s="81"/>
      <c r="BZ195" s="81"/>
      <c r="CA195" s="81"/>
      <c r="CB195" s="81"/>
      <c r="CC195" s="81"/>
      <c r="CD195" s="81"/>
      <c r="CE195" s="81"/>
      <c r="CF195" s="81"/>
      <c r="CG195" s="81"/>
      <c r="CH195" s="81"/>
      <c r="CI195" s="81"/>
    </row>
    <row r="196" spans="1:87" s="82" customFormat="1" ht="13.5" customHeight="1" x14ac:dyDescent="0.2">
      <c r="A196" s="70">
        <v>376</v>
      </c>
      <c r="B196" s="71" t="s">
        <v>174</v>
      </c>
      <c r="C196" s="83" t="s">
        <v>233</v>
      </c>
      <c r="D196" s="73">
        <v>798.51201300000002</v>
      </c>
      <c r="E196" s="74">
        <v>201593</v>
      </c>
      <c r="F196" s="75">
        <v>0</v>
      </c>
      <c r="G196" s="76">
        <f t="shared" si="32"/>
        <v>3.0545653866949744E-2</v>
      </c>
      <c r="H196" s="74">
        <v>6157.79</v>
      </c>
      <c r="I196" s="77">
        <f t="shared" si="30"/>
        <v>207750.79</v>
      </c>
      <c r="J196" s="75">
        <f t="shared" si="27"/>
        <v>260.17240394353342</v>
      </c>
      <c r="K196" s="74">
        <v>392</v>
      </c>
      <c r="L196" s="75">
        <f t="shared" si="28"/>
        <v>0.49091309037075187</v>
      </c>
      <c r="M196" s="78">
        <v>0</v>
      </c>
      <c r="N196" s="74">
        <f t="shared" si="31"/>
        <v>207358.79</v>
      </c>
      <c r="O196" s="74">
        <f t="shared" si="29"/>
        <v>259.68149085316264</v>
      </c>
      <c r="P196" s="79"/>
      <c r="Q196" s="80"/>
      <c r="R196" s="80"/>
      <c r="S196" s="80"/>
      <c r="T196" s="80"/>
      <c r="U196" s="80"/>
      <c r="V196" s="80"/>
      <c r="W196" s="80"/>
      <c r="X196" s="80"/>
      <c r="Y196" s="80"/>
      <c r="Z196" s="80"/>
      <c r="AA196" s="80"/>
      <c r="AB196" s="80"/>
      <c r="AC196" s="80"/>
      <c r="AD196" s="80"/>
      <c r="AE196" s="80"/>
      <c r="AF196" s="80"/>
      <c r="AG196" s="80"/>
      <c r="AH196" s="80"/>
      <c r="AI196" s="80"/>
      <c r="AJ196" s="80"/>
      <c r="AK196" s="80"/>
      <c r="AL196" s="80"/>
      <c r="AM196" s="80"/>
      <c r="AN196" s="80"/>
      <c r="AO196" s="80"/>
      <c r="AP196" s="80"/>
      <c r="AQ196" s="81"/>
      <c r="AR196" s="81"/>
      <c r="AS196" s="81"/>
      <c r="AT196" s="81"/>
      <c r="AU196" s="81"/>
      <c r="AV196" s="81"/>
      <c r="AW196" s="81"/>
      <c r="AX196" s="81"/>
      <c r="AY196" s="81"/>
      <c r="AZ196" s="81"/>
      <c r="BA196" s="81"/>
      <c r="BB196" s="81"/>
      <c r="BC196" s="81"/>
      <c r="BD196" s="81"/>
      <c r="BE196" s="81"/>
      <c r="BF196" s="81"/>
      <c r="BG196" s="81"/>
      <c r="BH196" s="81"/>
      <c r="BI196" s="81"/>
      <c r="BJ196" s="81"/>
      <c r="BK196" s="81"/>
      <c r="BL196" s="81"/>
      <c r="BM196" s="81"/>
      <c r="BN196" s="81"/>
      <c r="BO196" s="81"/>
      <c r="BP196" s="81"/>
      <c r="BQ196" s="81"/>
      <c r="BR196" s="81"/>
      <c r="BS196" s="81"/>
      <c r="BT196" s="81"/>
      <c r="BU196" s="81"/>
      <c r="BV196" s="81"/>
      <c r="BW196" s="81"/>
      <c r="BX196" s="81"/>
      <c r="BY196" s="81"/>
      <c r="BZ196" s="81"/>
      <c r="CA196" s="81"/>
      <c r="CB196" s="81"/>
      <c r="CC196" s="81"/>
      <c r="CD196" s="81"/>
      <c r="CE196" s="81"/>
      <c r="CF196" s="81"/>
      <c r="CG196" s="81"/>
      <c r="CH196" s="81"/>
      <c r="CI196" s="81"/>
    </row>
    <row r="197" spans="1:87" s="82" customFormat="1" ht="13.5" customHeight="1" x14ac:dyDescent="0.2">
      <c r="A197" s="70">
        <v>123</v>
      </c>
      <c r="B197" s="71" t="s">
        <v>175</v>
      </c>
      <c r="C197" s="72" t="s">
        <v>232</v>
      </c>
      <c r="D197" s="73">
        <v>5871.38</v>
      </c>
      <c r="E197" s="74">
        <v>799396.68</v>
      </c>
      <c r="F197" s="75">
        <v>5015.13</v>
      </c>
      <c r="G197" s="76">
        <f t="shared" si="32"/>
        <v>3.2961089917364586E-2</v>
      </c>
      <c r="H197" s="74">
        <v>26514.29</v>
      </c>
      <c r="I197" s="77">
        <f t="shared" si="30"/>
        <v>830926.10000000009</v>
      </c>
      <c r="J197" s="75">
        <f t="shared" si="27"/>
        <v>141.52143107753204</v>
      </c>
      <c r="K197" s="74">
        <v>1188</v>
      </c>
      <c r="L197" s="75">
        <f t="shared" si="28"/>
        <v>0.20233744026106298</v>
      </c>
      <c r="M197" s="78">
        <v>0</v>
      </c>
      <c r="N197" s="74">
        <f t="shared" si="31"/>
        <v>829738.10000000009</v>
      </c>
      <c r="O197" s="74">
        <f t="shared" si="29"/>
        <v>141.31909363727098</v>
      </c>
      <c r="P197" s="79"/>
      <c r="Q197" s="80"/>
      <c r="R197" s="80"/>
      <c r="S197" s="80"/>
      <c r="T197" s="80"/>
      <c r="U197" s="80"/>
      <c r="V197" s="80"/>
      <c r="W197" s="80"/>
      <c r="X197" s="80"/>
      <c r="Y197" s="80"/>
      <c r="Z197" s="80"/>
      <c r="AA197" s="80"/>
      <c r="AB197" s="80"/>
      <c r="AC197" s="80"/>
      <c r="AD197" s="80"/>
      <c r="AE197" s="80"/>
      <c r="AF197" s="80"/>
      <c r="AG197" s="80"/>
      <c r="AH197" s="80"/>
      <c r="AI197" s="80"/>
      <c r="AJ197" s="80"/>
      <c r="AK197" s="80"/>
      <c r="AL197" s="80"/>
      <c r="AM197" s="80"/>
      <c r="AN197" s="80"/>
      <c r="AO197" s="80"/>
      <c r="AP197" s="80"/>
      <c r="AQ197" s="81"/>
      <c r="AR197" s="81"/>
      <c r="AS197" s="81"/>
      <c r="AT197" s="81"/>
      <c r="AU197" s="81"/>
      <c r="AV197" s="81"/>
      <c r="AW197" s="81"/>
      <c r="AX197" s="81"/>
      <c r="AY197" s="81"/>
      <c r="AZ197" s="81"/>
      <c r="BA197" s="81"/>
      <c r="BB197" s="81"/>
      <c r="BC197" s="81"/>
      <c r="BD197" s="81"/>
      <c r="BE197" s="81"/>
      <c r="BF197" s="81"/>
      <c r="BG197" s="81"/>
      <c r="BH197" s="81"/>
      <c r="BI197" s="81"/>
      <c r="BJ197" s="81"/>
      <c r="BK197" s="81"/>
      <c r="BL197" s="81"/>
      <c r="BM197" s="81"/>
      <c r="BN197" s="81"/>
      <c r="BO197" s="81"/>
      <c r="BP197" s="81"/>
      <c r="BQ197" s="81"/>
      <c r="BR197" s="81"/>
      <c r="BS197" s="81"/>
      <c r="BT197" s="81"/>
      <c r="BU197" s="81"/>
      <c r="BV197" s="81"/>
      <c r="BW197" s="81"/>
      <c r="BX197" s="81"/>
      <c r="BY197" s="81"/>
      <c r="BZ197" s="81"/>
      <c r="CA197" s="81"/>
      <c r="CB197" s="81"/>
      <c r="CC197" s="81"/>
      <c r="CD197" s="81"/>
      <c r="CE197" s="81"/>
      <c r="CF197" s="81"/>
      <c r="CG197" s="81"/>
      <c r="CH197" s="81"/>
      <c r="CI197" s="81"/>
    </row>
    <row r="198" spans="1:87" s="82" customFormat="1" ht="13.5" customHeight="1" x14ac:dyDescent="0.2">
      <c r="A198" s="70">
        <v>430</v>
      </c>
      <c r="B198" s="71" t="s">
        <v>176</v>
      </c>
      <c r="C198" s="83" t="s">
        <v>235</v>
      </c>
      <c r="D198" s="73">
        <v>2730.95</v>
      </c>
      <c r="E198" s="74">
        <v>339103.94</v>
      </c>
      <c r="F198" s="75">
        <v>0</v>
      </c>
      <c r="G198" s="76">
        <f t="shared" si="32"/>
        <v>3.1424288376006485E-2</v>
      </c>
      <c r="H198" s="74">
        <v>10656.1</v>
      </c>
      <c r="I198" s="77">
        <f t="shared" si="30"/>
        <v>349760.04</v>
      </c>
      <c r="J198" s="75">
        <f t="shared" si="27"/>
        <v>128.07266335890441</v>
      </c>
      <c r="K198" s="74">
        <v>0</v>
      </c>
      <c r="L198" s="75">
        <f t="shared" si="28"/>
        <v>0</v>
      </c>
      <c r="M198" s="78">
        <v>0</v>
      </c>
      <c r="N198" s="74">
        <f t="shared" si="31"/>
        <v>349760.04</v>
      </c>
      <c r="O198" s="74">
        <f t="shared" si="29"/>
        <v>128.07266335890441</v>
      </c>
      <c r="P198" s="79"/>
      <c r="Q198" s="80"/>
      <c r="R198" s="80"/>
      <c r="S198" s="80"/>
      <c r="T198" s="80"/>
      <c r="U198" s="80"/>
      <c r="V198" s="80"/>
      <c r="W198" s="80"/>
      <c r="X198" s="80"/>
      <c r="Y198" s="80"/>
      <c r="Z198" s="80"/>
      <c r="AA198" s="80"/>
      <c r="AB198" s="80"/>
      <c r="AC198" s="80"/>
      <c r="AD198" s="80"/>
      <c r="AE198" s="80"/>
      <c r="AF198" s="80"/>
      <c r="AG198" s="80"/>
      <c r="AH198" s="80"/>
      <c r="AI198" s="80"/>
      <c r="AJ198" s="80"/>
      <c r="AK198" s="80"/>
      <c r="AL198" s="80"/>
      <c r="AM198" s="80"/>
      <c r="AN198" s="80"/>
      <c r="AO198" s="80"/>
      <c r="AP198" s="80"/>
      <c r="AQ198" s="81"/>
      <c r="AR198" s="81"/>
      <c r="AS198" s="81"/>
      <c r="AT198" s="81"/>
      <c r="AU198" s="81"/>
      <c r="AV198" s="81"/>
      <c r="AW198" s="81"/>
      <c r="AX198" s="81"/>
      <c r="AY198" s="81"/>
      <c r="AZ198" s="81"/>
      <c r="BA198" s="81"/>
      <c r="BB198" s="81"/>
      <c r="BC198" s="81"/>
      <c r="BD198" s="81"/>
      <c r="BE198" s="81"/>
      <c r="BF198" s="81"/>
      <c r="BG198" s="81"/>
      <c r="BH198" s="81"/>
      <c r="BI198" s="81"/>
      <c r="BJ198" s="81"/>
      <c r="BK198" s="81"/>
      <c r="BL198" s="81"/>
      <c r="BM198" s="81"/>
      <c r="BN198" s="81"/>
      <c r="BO198" s="81"/>
      <c r="BP198" s="81"/>
      <c r="BQ198" s="81"/>
      <c r="BR198" s="81"/>
      <c r="BS198" s="81"/>
      <c r="BT198" s="81"/>
      <c r="BU198" s="81"/>
      <c r="BV198" s="81"/>
      <c r="BW198" s="81"/>
      <c r="BX198" s="81"/>
      <c r="BY198" s="81"/>
      <c r="BZ198" s="81"/>
      <c r="CA198" s="81"/>
      <c r="CB198" s="81"/>
      <c r="CC198" s="81"/>
      <c r="CD198" s="81"/>
      <c r="CE198" s="81"/>
      <c r="CF198" s="81"/>
      <c r="CG198" s="81"/>
      <c r="CH198" s="81"/>
      <c r="CI198" s="81"/>
    </row>
    <row r="199" spans="1:87" s="82" customFormat="1" ht="13.5" customHeight="1" x14ac:dyDescent="0.2">
      <c r="A199" s="70">
        <v>20</v>
      </c>
      <c r="B199" s="71" t="s">
        <v>177</v>
      </c>
      <c r="C199" s="72" t="s">
        <v>228</v>
      </c>
      <c r="D199" s="73">
        <v>165246</v>
      </c>
      <c r="E199" s="74">
        <v>41769671.149999999</v>
      </c>
      <c r="F199" s="75">
        <v>862576.12</v>
      </c>
      <c r="G199" s="76">
        <f t="shared" si="32"/>
        <v>4.2795479873374273E-2</v>
      </c>
      <c r="H199" s="74">
        <v>1824467.48</v>
      </c>
      <c r="I199" s="77">
        <f t="shared" si="30"/>
        <v>44456714.749999993</v>
      </c>
      <c r="J199" s="75">
        <f t="shared" si="27"/>
        <v>269.03353031238271</v>
      </c>
      <c r="K199" s="74">
        <v>22940214</v>
      </c>
      <c r="L199" s="75">
        <f t="shared" si="28"/>
        <v>138.82462510438981</v>
      </c>
      <c r="M199" s="78">
        <v>0</v>
      </c>
      <c r="N199" s="74">
        <f t="shared" si="31"/>
        <v>21516500.749999993</v>
      </c>
      <c r="O199" s="74">
        <f t="shared" si="29"/>
        <v>130.2089052079929</v>
      </c>
      <c r="P199" s="79"/>
      <c r="Q199" s="80"/>
      <c r="R199" s="80"/>
      <c r="S199" s="80"/>
      <c r="T199" s="80"/>
      <c r="U199" s="80"/>
      <c r="V199" s="80"/>
      <c r="W199" s="80"/>
      <c r="X199" s="80"/>
      <c r="Y199" s="80"/>
      <c r="Z199" s="80"/>
      <c r="AA199" s="80"/>
      <c r="AB199" s="80"/>
      <c r="AC199" s="80"/>
      <c r="AD199" s="80"/>
      <c r="AE199" s="80"/>
      <c r="AF199" s="80"/>
      <c r="AG199" s="80"/>
      <c r="AH199" s="80"/>
      <c r="AI199" s="80"/>
      <c r="AJ199" s="80"/>
      <c r="AK199" s="80"/>
      <c r="AL199" s="80"/>
      <c r="AM199" s="80"/>
      <c r="AN199" s="80"/>
      <c r="AO199" s="80"/>
      <c r="AP199" s="80"/>
      <c r="AQ199" s="81"/>
      <c r="AR199" s="81"/>
      <c r="AS199" s="81"/>
      <c r="AT199" s="81"/>
      <c r="AU199" s="81"/>
      <c r="AV199" s="81"/>
      <c r="AW199" s="81"/>
      <c r="AX199" s="81"/>
      <c r="AY199" s="81"/>
      <c r="AZ199" s="81"/>
      <c r="BA199" s="81"/>
      <c r="BB199" s="81"/>
      <c r="BC199" s="81"/>
      <c r="BD199" s="81"/>
      <c r="BE199" s="81"/>
      <c r="BF199" s="81"/>
      <c r="BG199" s="81"/>
      <c r="BH199" s="81"/>
      <c r="BI199" s="81"/>
      <c r="BJ199" s="81"/>
      <c r="BK199" s="81"/>
      <c r="BL199" s="81"/>
      <c r="BM199" s="81"/>
      <c r="BN199" s="81"/>
      <c r="BO199" s="81"/>
      <c r="BP199" s="81"/>
      <c r="BQ199" s="81"/>
      <c r="BR199" s="81"/>
      <c r="BS199" s="81"/>
      <c r="BT199" s="81"/>
      <c r="BU199" s="81"/>
      <c r="BV199" s="81"/>
      <c r="BW199" s="81"/>
      <c r="BX199" s="81"/>
      <c r="BY199" s="81"/>
      <c r="BZ199" s="81"/>
      <c r="CA199" s="81"/>
      <c r="CB199" s="81"/>
      <c r="CC199" s="81"/>
      <c r="CD199" s="81"/>
      <c r="CE199" s="81"/>
      <c r="CF199" s="81"/>
      <c r="CG199" s="81"/>
      <c r="CH199" s="81"/>
      <c r="CI199" s="81"/>
    </row>
    <row r="200" spans="1:87" s="82" customFormat="1" ht="13.5" customHeight="1" x14ac:dyDescent="0.2">
      <c r="A200" s="70">
        <v>888</v>
      </c>
      <c r="B200" s="71" t="s">
        <v>178</v>
      </c>
      <c r="C200" s="72" t="s">
        <v>230</v>
      </c>
      <c r="D200" s="73">
        <v>119.521233</v>
      </c>
      <c r="E200" s="74">
        <v>21490.09</v>
      </c>
      <c r="F200" s="75">
        <v>0</v>
      </c>
      <c r="G200" s="76">
        <f t="shared" si="32"/>
        <v>2.99998743606937E-2</v>
      </c>
      <c r="H200" s="74">
        <v>644.70000000000005</v>
      </c>
      <c r="I200" s="77">
        <f t="shared" si="30"/>
        <v>22134.79</v>
      </c>
      <c r="J200" s="75">
        <f t="shared" si="27"/>
        <v>185.19546229915485</v>
      </c>
      <c r="K200" s="74">
        <v>0</v>
      </c>
      <c r="L200" s="75">
        <f t="shared" si="28"/>
        <v>0</v>
      </c>
      <c r="M200" s="78">
        <v>0</v>
      </c>
      <c r="N200" s="74">
        <f t="shared" si="31"/>
        <v>22134.79</v>
      </c>
      <c r="O200" s="74">
        <f t="shared" si="29"/>
        <v>185.19546229915485</v>
      </c>
      <c r="P200" s="79"/>
      <c r="Q200" s="80"/>
      <c r="R200" s="80"/>
      <c r="S200" s="80"/>
      <c r="T200" s="80"/>
      <c r="U200" s="80"/>
      <c r="V200" s="80"/>
      <c r="W200" s="80"/>
      <c r="X200" s="80"/>
      <c r="Y200" s="80"/>
      <c r="Z200" s="80"/>
      <c r="AA200" s="80"/>
      <c r="AB200" s="80"/>
      <c r="AC200" s="80"/>
      <c r="AD200" s="80"/>
      <c r="AE200" s="80"/>
      <c r="AF200" s="80"/>
      <c r="AG200" s="80"/>
      <c r="AH200" s="80"/>
      <c r="AI200" s="80"/>
      <c r="AJ200" s="80"/>
      <c r="AK200" s="80"/>
      <c r="AL200" s="80"/>
      <c r="AM200" s="80"/>
      <c r="AN200" s="80"/>
      <c r="AO200" s="80"/>
      <c r="AP200" s="80"/>
      <c r="AQ200" s="81"/>
      <c r="AR200" s="81"/>
      <c r="AS200" s="81"/>
      <c r="AT200" s="81"/>
      <c r="AU200" s="81"/>
      <c r="AV200" s="81"/>
      <c r="AW200" s="81"/>
      <c r="AX200" s="81"/>
      <c r="AY200" s="81"/>
      <c r="AZ200" s="81"/>
      <c r="BA200" s="81"/>
      <c r="BB200" s="81"/>
      <c r="BC200" s="81"/>
      <c r="BD200" s="81"/>
      <c r="BE200" s="81"/>
      <c r="BF200" s="81"/>
      <c r="BG200" s="81"/>
      <c r="BH200" s="81"/>
      <c r="BI200" s="81"/>
      <c r="BJ200" s="81"/>
      <c r="BK200" s="81"/>
      <c r="BL200" s="81"/>
      <c r="BM200" s="81"/>
      <c r="BN200" s="81"/>
      <c r="BO200" s="81"/>
      <c r="BP200" s="81"/>
      <c r="BQ200" s="81"/>
      <c r="BR200" s="81"/>
      <c r="BS200" s="81"/>
      <c r="BT200" s="81"/>
      <c r="BU200" s="81"/>
      <c r="BV200" s="81"/>
      <c r="BW200" s="81"/>
      <c r="BX200" s="81"/>
      <c r="BY200" s="81"/>
      <c r="BZ200" s="81"/>
      <c r="CA200" s="81"/>
      <c r="CB200" s="81"/>
      <c r="CC200" s="81"/>
      <c r="CD200" s="81"/>
      <c r="CE200" s="81"/>
      <c r="CF200" s="81"/>
      <c r="CG200" s="81"/>
      <c r="CH200" s="81"/>
      <c r="CI200" s="81"/>
    </row>
    <row r="201" spans="1:87" s="82" customFormat="1" ht="13.5" customHeight="1" x14ac:dyDescent="0.2">
      <c r="A201" s="70">
        <v>53</v>
      </c>
      <c r="B201" s="71" t="s">
        <v>179</v>
      </c>
      <c r="C201" s="72" t="s">
        <v>229</v>
      </c>
      <c r="D201" s="73">
        <v>35321.160000000003</v>
      </c>
      <c r="E201" s="74">
        <v>7759438.2600000007</v>
      </c>
      <c r="F201" s="75">
        <v>287851.84999999998</v>
      </c>
      <c r="G201" s="76">
        <f t="shared" si="32"/>
        <v>3.4572429500742824E-2</v>
      </c>
      <c r="H201" s="74">
        <v>278214.37</v>
      </c>
      <c r="I201" s="77">
        <f t="shared" si="30"/>
        <v>8325504.4800000004</v>
      </c>
      <c r="J201" s="75">
        <f t="shared" si="27"/>
        <v>235.70869359896446</v>
      </c>
      <c r="K201" s="74">
        <v>4532519.5999999996</v>
      </c>
      <c r="L201" s="75">
        <f t="shared" si="28"/>
        <v>128.32306753232336</v>
      </c>
      <c r="M201" s="78">
        <v>1</v>
      </c>
      <c r="N201" s="74">
        <f t="shared" si="31"/>
        <v>3792984.8800000008</v>
      </c>
      <c r="O201" s="74">
        <f t="shared" si="29"/>
        <v>107.38562606664108</v>
      </c>
      <c r="P201" s="79"/>
      <c r="Q201" s="80"/>
      <c r="R201" s="80"/>
      <c r="S201" s="80"/>
      <c r="T201" s="80"/>
      <c r="U201" s="80"/>
      <c r="V201" s="80"/>
      <c r="W201" s="80"/>
      <c r="X201" s="80"/>
      <c r="Y201" s="80"/>
      <c r="Z201" s="80"/>
      <c r="AA201" s="80"/>
      <c r="AB201" s="80"/>
      <c r="AC201" s="80"/>
      <c r="AD201" s="80"/>
      <c r="AE201" s="80"/>
      <c r="AF201" s="80"/>
      <c r="AG201" s="80"/>
      <c r="AH201" s="80"/>
      <c r="AI201" s="80"/>
      <c r="AJ201" s="80"/>
      <c r="AK201" s="80"/>
      <c r="AL201" s="80"/>
      <c r="AM201" s="80"/>
      <c r="AN201" s="80"/>
      <c r="AO201" s="80"/>
      <c r="AP201" s="80"/>
      <c r="AQ201" s="81"/>
      <c r="AR201" s="81"/>
      <c r="AS201" s="81"/>
      <c r="AT201" s="81"/>
      <c r="AU201" s="81"/>
      <c r="AV201" s="81"/>
      <c r="AW201" s="81"/>
      <c r="AX201" s="81"/>
      <c r="AY201" s="81"/>
      <c r="AZ201" s="81"/>
      <c r="BA201" s="81"/>
      <c r="BB201" s="81"/>
      <c r="BC201" s="81"/>
      <c r="BD201" s="81"/>
      <c r="BE201" s="81"/>
      <c r="BF201" s="81"/>
      <c r="BG201" s="81"/>
      <c r="BH201" s="81"/>
      <c r="BI201" s="81"/>
      <c r="BJ201" s="81"/>
      <c r="BK201" s="81"/>
      <c r="BL201" s="81"/>
      <c r="BM201" s="81"/>
      <c r="BN201" s="81"/>
      <c r="BO201" s="81"/>
      <c r="BP201" s="81"/>
      <c r="BQ201" s="81"/>
      <c r="BR201" s="81"/>
      <c r="BS201" s="81"/>
      <c r="BT201" s="81"/>
      <c r="BU201" s="81"/>
      <c r="BV201" s="81"/>
      <c r="BW201" s="81"/>
      <c r="BX201" s="81"/>
      <c r="BY201" s="81"/>
      <c r="BZ201" s="81"/>
      <c r="CA201" s="81"/>
      <c r="CB201" s="81"/>
      <c r="CC201" s="81"/>
      <c r="CD201" s="81"/>
      <c r="CE201" s="81"/>
      <c r="CF201" s="81"/>
      <c r="CG201" s="81"/>
      <c r="CH201" s="81"/>
      <c r="CI201" s="81"/>
    </row>
    <row r="202" spans="1:87" s="82" customFormat="1" ht="13.5" customHeight="1" x14ac:dyDescent="0.2">
      <c r="A202" s="70">
        <v>21</v>
      </c>
      <c r="B202" s="71" t="s">
        <v>180</v>
      </c>
      <c r="C202" s="72" t="s">
        <v>231</v>
      </c>
      <c r="D202" s="73">
        <v>4497.8</v>
      </c>
      <c r="E202" s="74">
        <v>1536218.99</v>
      </c>
      <c r="F202" s="75">
        <v>12098.63</v>
      </c>
      <c r="G202" s="76">
        <f t="shared" si="32"/>
        <v>3.8399265907727645E-2</v>
      </c>
      <c r="H202" s="74">
        <v>59454.26</v>
      </c>
      <c r="I202" s="77">
        <f t="shared" si="30"/>
        <v>1607771.88</v>
      </c>
      <c r="J202" s="75">
        <f t="shared" si="27"/>
        <v>357.45739694961975</v>
      </c>
      <c r="K202" s="74">
        <v>28719.360000000001</v>
      </c>
      <c r="L202" s="75">
        <f t="shared" si="28"/>
        <v>6.3852016541420245</v>
      </c>
      <c r="M202" s="78">
        <v>1</v>
      </c>
      <c r="N202" s="74">
        <f t="shared" si="31"/>
        <v>1579052.5199999998</v>
      </c>
      <c r="O202" s="74">
        <f t="shared" si="29"/>
        <v>351.07219529547774</v>
      </c>
      <c r="P202" s="79"/>
      <c r="Q202" s="80"/>
      <c r="R202" s="80"/>
      <c r="S202" s="80"/>
      <c r="T202" s="80"/>
      <c r="U202" s="80"/>
      <c r="V202" s="80"/>
      <c r="W202" s="80"/>
      <c r="X202" s="80"/>
      <c r="Y202" s="80"/>
      <c r="Z202" s="80"/>
      <c r="AA202" s="80"/>
      <c r="AB202" s="80"/>
      <c r="AC202" s="80"/>
      <c r="AD202" s="80"/>
      <c r="AE202" s="80"/>
      <c r="AF202" s="80"/>
      <c r="AG202" s="80"/>
      <c r="AH202" s="80"/>
      <c r="AI202" s="80"/>
      <c r="AJ202" s="80"/>
      <c r="AK202" s="80"/>
      <c r="AL202" s="80"/>
      <c r="AM202" s="80"/>
      <c r="AN202" s="80"/>
      <c r="AO202" s="80"/>
      <c r="AP202" s="80"/>
      <c r="AQ202" s="81"/>
      <c r="AR202" s="81"/>
      <c r="AS202" s="81"/>
      <c r="AT202" s="81"/>
      <c r="AU202" s="81"/>
      <c r="AV202" s="81"/>
      <c r="AW202" s="81"/>
      <c r="AX202" s="81"/>
      <c r="AY202" s="81"/>
      <c r="AZ202" s="81"/>
      <c r="BA202" s="81"/>
      <c r="BB202" s="81"/>
      <c r="BC202" s="81"/>
      <c r="BD202" s="81"/>
      <c r="BE202" s="81"/>
      <c r="BF202" s="81"/>
      <c r="BG202" s="81"/>
      <c r="BH202" s="81"/>
      <c r="BI202" s="81"/>
      <c r="BJ202" s="81"/>
      <c r="BK202" s="81"/>
      <c r="BL202" s="81"/>
      <c r="BM202" s="81"/>
      <c r="BN202" s="81"/>
      <c r="BO202" s="81"/>
      <c r="BP202" s="81"/>
      <c r="BQ202" s="81"/>
      <c r="BR202" s="81"/>
      <c r="BS202" s="81"/>
      <c r="BT202" s="81"/>
      <c r="BU202" s="81"/>
      <c r="BV202" s="81"/>
      <c r="BW202" s="81"/>
      <c r="BX202" s="81"/>
      <c r="BY202" s="81"/>
      <c r="BZ202" s="81"/>
      <c r="CA202" s="81"/>
      <c r="CB202" s="81"/>
      <c r="CC202" s="81"/>
      <c r="CD202" s="81"/>
      <c r="CE202" s="81"/>
      <c r="CF202" s="81"/>
      <c r="CG202" s="81"/>
      <c r="CH202" s="81"/>
      <c r="CI202" s="81"/>
    </row>
    <row r="203" spans="1:87" s="82" customFormat="1" ht="13.5" customHeight="1" x14ac:dyDescent="0.2">
      <c r="A203" s="70">
        <v>192</v>
      </c>
      <c r="B203" s="71" t="s">
        <v>181</v>
      </c>
      <c r="C203" s="83" t="s">
        <v>233</v>
      </c>
      <c r="D203" s="73">
        <v>156.09</v>
      </c>
      <c r="E203" s="74">
        <v>82304.960000000006</v>
      </c>
      <c r="F203" s="75">
        <v>0</v>
      </c>
      <c r="G203" s="76">
        <f t="shared" si="32"/>
        <v>3.232988631547843E-2</v>
      </c>
      <c r="H203" s="74">
        <v>2660.91</v>
      </c>
      <c r="I203" s="77">
        <f t="shared" si="30"/>
        <v>84965.87000000001</v>
      </c>
      <c r="J203" s="75">
        <f t="shared" si="27"/>
        <v>544.33897110641306</v>
      </c>
      <c r="K203" s="74">
        <v>5560.18</v>
      </c>
      <c r="L203" s="75">
        <f t="shared" si="28"/>
        <v>35.621628547632774</v>
      </c>
      <c r="M203" s="78">
        <v>1</v>
      </c>
      <c r="N203" s="74">
        <f t="shared" si="31"/>
        <v>79405.69</v>
      </c>
      <c r="O203" s="74">
        <f t="shared" si="29"/>
        <v>508.71734255878022</v>
      </c>
      <c r="P203" s="79"/>
      <c r="Q203" s="80"/>
      <c r="R203" s="80"/>
      <c r="S203" s="80"/>
      <c r="T203" s="80"/>
      <c r="U203" s="80"/>
      <c r="V203" s="80"/>
      <c r="W203" s="80"/>
      <c r="X203" s="80"/>
      <c r="Y203" s="80"/>
      <c r="Z203" s="80"/>
      <c r="AA203" s="80"/>
      <c r="AB203" s="80"/>
      <c r="AC203" s="80"/>
      <c r="AD203" s="80"/>
      <c r="AE203" s="80"/>
      <c r="AF203" s="80"/>
      <c r="AG203" s="80"/>
      <c r="AH203" s="80"/>
      <c r="AI203" s="80"/>
      <c r="AJ203" s="80"/>
      <c r="AK203" s="80"/>
      <c r="AL203" s="80"/>
      <c r="AM203" s="80"/>
      <c r="AN203" s="80"/>
      <c r="AO203" s="80"/>
      <c r="AP203" s="80"/>
      <c r="AQ203" s="81"/>
      <c r="AR203" s="81"/>
      <c r="AS203" s="81"/>
      <c r="AT203" s="81"/>
      <c r="AU203" s="81"/>
      <c r="AV203" s="81"/>
      <c r="AW203" s="81"/>
      <c r="AX203" s="81"/>
      <c r="AY203" s="81"/>
      <c r="AZ203" s="81"/>
      <c r="BA203" s="81"/>
      <c r="BB203" s="81"/>
      <c r="BC203" s="81"/>
      <c r="BD203" s="81"/>
      <c r="BE203" s="81"/>
      <c r="BF203" s="81"/>
      <c r="BG203" s="81"/>
      <c r="BH203" s="81"/>
      <c r="BI203" s="81"/>
      <c r="BJ203" s="81"/>
      <c r="BK203" s="81"/>
      <c r="BL203" s="81"/>
      <c r="BM203" s="81"/>
      <c r="BN203" s="81"/>
      <c r="BO203" s="81"/>
      <c r="BP203" s="81"/>
      <c r="BQ203" s="81"/>
      <c r="BR203" s="81"/>
      <c r="BS203" s="81"/>
      <c r="BT203" s="81"/>
      <c r="BU203" s="81"/>
      <c r="BV203" s="81"/>
      <c r="BW203" s="81"/>
      <c r="BX203" s="81"/>
      <c r="BY203" s="81"/>
      <c r="BZ203" s="81"/>
      <c r="CA203" s="81"/>
      <c r="CB203" s="81"/>
      <c r="CC203" s="81"/>
      <c r="CD203" s="81"/>
      <c r="CE203" s="81"/>
      <c r="CF203" s="81"/>
      <c r="CG203" s="81"/>
      <c r="CH203" s="81"/>
      <c r="CI203" s="81"/>
    </row>
    <row r="204" spans="1:87" s="82" customFormat="1" ht="13.5" customHeight="1" x14ac:dyDescent="0.2">
      <c r="A204" s="70">
        <v>604</v>
      </c>
      <c r="B204" s="71" t="s">
        <v>182</v>
      </c>
      <c r="C204" s="83" t="s">
        <v>233</v>
      </c>
      <c r="D204" s="73">
        <v>766.32788700000003</v>
      </c>
      <c r="E204" s="74">
        <v>134810.5</v>
      </c>
      <c r="F204" s="75">
        <v>0</v>
      </c>
      <c r="G204" s="76">
        <f t="shared" si="32"/>
        <v>3.0713853891202837E-2</v>
      </c>
      <c r="H204" s="74">
        <v>4140.55</v>
      </c>
      <c r="I204" s="77">
        <f t="shared" si="30"/>
        <v>138951.04999999999</v>
      </c>
      <c r="J204" s="75">
        <f t="shared" si="27"/>
        <v>181.32062313947864</v>
      </c>
      <c r="K204" s="74">
        <v>0</v>
      </c>
      <c r="L204" s="75">
        <f t="shared" si="28"/>
        <v>0</v>
      </c>
      <c r="M204" s="78">
        <v>0</v>
      </c>
      <c r="N204" s="74">
        <f t="shared" si="31"/>
        <v>138951.04999999999</v>
      </c>
      <c r="O204" s="74">
        <f t="shared" si="29"/>
        <v>181.32062313947864</v>
      </c>
      <c r="P204" s="79"/>
      <c r="Q204" s="80"/>
      <c r="R204" s="80"/>
      <c r="S204" s="80"/>
      <c r="T204" s="80"/>
      <c r="U204" s="80"/>
      <c r="V204" s="80"/>
      <c r="W204" s="80"/>
      <c r="X204" s="80"/>
      <c r="Y204" s="80"/>
      <c r="Z204" s="80"/>
      <c r="AA204" s="80"/>
      <c r="AB204" s="80"/>
      <c r="AC204" s="80"/>
      <c r="AD204" s="80"/>
      <c r="AE204" s="80"/>
      <c r="AF204" s="80"/>
      <c r="AG204" s="80"/>
      <c r="AH204" s="80"/>
      <c r="AI204" s="80"/>
      <c r="AJ204" s="80"/>
      <c r="AK204" s="80"/>
      <c r="AL204" s="80"/>
      <c r="AM204" s="80"/>
      <c r="AN204" s="80"/>
      <c r="AO204" s="80"/>
      <c r="AP204" s="80"/>
      <c r="AQ204" s="81"/>
      <c r="AR204" s="81"/>
      <c r="AS204" s="81"/>
      <c r="AT204" s="81"/>
      <c r="AU204" s="81"/>
      <c r="AV204" s="81"/>
      <c r="AW204" s="81"/>
      <c r="AX204" s="81"/>
      <c r="AY204" s="81"/>
      <c r="AZ204" s="81"/>
      <c r="BA204" s="81"/>
      <c r="BB204" s="81"/>
      <c r="BC204" s="81"/>
      <c r="BD204" s="81"/>
      <c r="BE204" s="81"/>
      <c r="BF204" s="81"/>
      <c r="BG204" s="81"/>
      <c r="BH204" s="81"/>
      <c r="BI204" s="81"/>
      <c r="BJ204" s="81"/>
      <c r="BK204" s="81"/>
      <c r="BL204" s="81"/>
      <c r="BM204" s="81"/>
      <c r="BN204" s="81"/>
      <c r="BO204" s="81"/>
      <c r="BP204" s="81"/>
      <c r="BQ204" s="81"/>
      <c r="BR204" s="81"/>
      <c r="BS204" s="81"/>
      <c r="BT204" s="81"/>
      <c r="BU204" s="81"/>
      <c r="BV204" s="81"/>
      <c r="BW204" s="81"/>
      <c r="BX204" s="81"/>
      <c r="BY204" s="81"/>
      <c r="BZ204" s="81"/>
      <c r="CA204" s="81"/>
      <c r="CB204" s="81"/>
      <c r="CC204" s="81"/>
      <c r="CD204" s="81"/>
      <c r="CE204" s="81"/>
      <c r="CF204" s="81"/>
      <c r="CG204" s="81"/>
      <c r="CH204" s="81"/>
      <c r="CI204" s="81"/>
    </row>
    <row r="205" spans="1:87" s="82" customFormat="1" ht="13.5" customHeight="1" x14ac:dyDescent="0.2">
      <c r="A205" s="70">
        <v>394</v>
      </c>
      <c r="B205" s="71" t="s">
        <v>183</v>
      </c>
      <c r="C205" s="83" t="s">
        <v>235</v>
      </c>
      <c r="D205" s="73">
        <v>833.50601099999994</v>
      </c>
      <c r="E205" s="74">
        <v>199892.79</v>
      </c>
      <c r="F205" s="75">
        <v>0</v>
      </c>
      <c r="G205" s="76">
        <f t="shared" si="32"/>
        <v>5.0000002501340839E-2</v>
      </c>
      <c r="H205" s="74">
        <v>9994.64</v>
      </c>
      <c r="I205" s="77">
        <f t="shared" si="30"/>
        <v>209887.43</v>
      </c>
      <c r="J205" s="75">
        <f t="shared" si="27"/>
        <v>251.81273707694953</v>
      </c>
      <c r="K205" s="74">
        <v>68231.14</v>
      </c>
      <c r="L205" s="75">
        <f t="shared" si="28"/>
        <v>81.860405443434772</v>
      </c>
      <c r="M205" s="78">
        <v>0</v>
      </c>
      <c r="N205" s="74">
        <f t="shared" si="31"/>
        <v>141656.28999999998</v>
      </c>
      <c r="O205" s="74">
        <f t="shared" si="29"/>
        <v>169.95233163351475</v>
      </c>
      <c r="P205" s="79"/>
      <c r="Q205" s="80"/>
      <c r="R205" s="80"/>
      <c r="S205" s="80"/>
      <c r="T205" s="80"/>
      <c r="U205" s="80"/>
      <c r="V205" s="80"/>
      <c r="W205" s="80"/>
      <c r="X205" s="80"/>
      <c r="Y205" s="80"/>
      <c r="Z205" s="80"/>
      <c r="AA205" s="80"/>
      <c r="AB205" s="80"/>
      <c r="AC205" s="80"/>
      <c r="AD205" s="80"/>
      <c r="AE205" s="80"/>
      <c r="AF205" s="80"/>
      <c r="AG205" s="80"/>
      <c r="AH205" s="80"/>
      <c r="AI205" s="80"/>
      <c r="AJ205" s="80"/>
      <c r="AK205" s="80"/>
      <c r="AL205" s="80"/>
      <c r="AM205" s="80"/>
      <c r="AN205" s="80"/>
      <c r="AO205" s="80"/>
      <c r="AP205" s="80"/>
      <c r="AQ205" s="81"/>
      <c r="AR205" s="81"/>
      <c r="AS205" s="81"/>
      <c r="AT205" s="81"/>
      <c r="AU205" s="81"/>
      <c r="AV205" s="81"/>
      <c r="AW205" s="81"/>
      <c r="AX205" s="81"/>
      <c r="AY205" s="81"/>
      <c r="AZ205" s="81"/>
      <c r="BA205" s="81"/>
      <c r="BB205" s="81"/>
      <c r="BC205" s="81"/>
      <c r="BD205" s="81"/>
      <c r="BE205" s="81"/>
      <c r="BF205" s="81"/>
      <c r="BG205" s="81"/>
      <c r="BH205" s="81"/>
      <c r="BI205" s="81"/>
      <c r="BJ205" s="81"/>
      <c r="BK205" s="81"/>
      <c r="BL205" s="81"/>
      <c r="BM205" s="81"/>
      <c r="BN205" s="81"/>
      <c r="BO205" s="81"/>
      <c r="BP205" s="81"/>
      <c r="BQ205" s="81"/>
      <c r="BR205" s="81"/>
      <c r="BS205" s="81"/>
      <c r="BT205" s="81"/>
      <c r="BU205" s="81"/>
      <c r="BV205" s="81"/>
      <c r="BW205" s="81"/>
      <c r="BX205" s="81"/>
      <c r="BY205" s="81"/>
      <c r="BZ205" s="81"/>
      <c r="CA205" s="81"/>
      <c r="CB205" s="81"/>
      <c r="CC205" s="81"/>
      <c r="CD205" s="81"/>
      <c r="CE205" s="81"/>
      <c r="CF205" s="81"/>
      <c r="CG205" s="81"/>
      <c r="CH205" s="81"/>
      <c r="CI205" s="81"/>
    </row>
    <row r="206" spans="1:87" s="82" customFormat="1" ht="13.5" customHeight="1" x14ac:dyDescent="0.2">
      <c r="A206" s="70">
        <v>631</v>
      </c>
      <c r="B206" s="71" t="s">
        <v>204</v>
      </c>
      <c r="C206" s="83" t="s">
        <v>233</v>
      </c>
      <c r="D206" s="73">
        <v>0</v>
      </c>
      <c r="E206" s="74">
        <v>1400</v>
      </c>
      <c r="F206" s="75">
        <v>0</v>
      </c>
      <c r="G206" s="76">
        <f t="shared" si="32"/>
        <v>0.05</v>
      </c>
      <c r="H206" s="74">
        <v>70</v>
      </c>
      <c r="I206" s="77">
        <f t="shared" si="30"/>
        <v>1470</v>
      </c>
      <c r="J206" s="75">
        <v>0</v>
      </c>
      <c r="K206" s="74">
        <v>0</v>
      </c>
      <c r="L206" s="75">
        <v>0</v>
      </c>
      <c r="M206" s="78">
        <v>0</v>
      </c>
      <c r="N206" s="74">
        <f t="shared" si="31"/>
        <v>1470</v>
      </c>
      <c r="O206" s="74">
        <v>0</v>
      </c>
      <c r="P206" s="79"/>
      <c r="Q206" s="80"/>
      <c r="R206" s="80"/>
      <c r="S206" s="80"/>
      <c r="T206" s="80"/>
      <c r="U206" s="80"/>
      <c r="V206" s="80"/>
      <c r="W206" s="80"/>
      <c r="X206" s="80"/>
      <c r="Y206" s="80"/>
      <c r="Z206" s="80"/>
      <c r="AA206" s="80"/>
      <c r="AB206" s="80"/>
      <c r="AC206" s="80"/>
      <c r="AD206" s="80"/>
      <c r="AE206" s="80"/>
      <c r="AF206" s="80"/>
      <c r="AG206" s="80"/>
      <c r="AH206" s="80"/>
      <c r="AI206" s="80"/>
      <c r="AJ206" s="80"/>
      <c r="AK206" s="80"/>
      <c r="AL206" s="80"/>
      <c r="AM206" s="80"/>
      <c r="AN206" s="80"/>
      <c r="AO206" s="80"/>
      <c r="AP206" s="80"/>
      <c r="AQ206" s="81"/>
      <c r="AR206" s="81"/>
      <c r="AS206" s="81"/>
      <c r="AT206" s="81"/>
      <c r="AU206" s="81"/>
      <c r="AV206" s="81"/>
      <c r="AW206" s="81"/>
      <c r="AX206" s="81"/>
      <c r="AY206" s="81"/>
      <c r="AZ206" s="81"/>
      <c r="BA206" s="81"/>
      <c r="BB206" s="81"/>
      <c r="BC206" s="81"/>
      <c r="BD206" s="81"/>
      <c r="BE206" s="81"/>
      <c r="BF206" s="81"/>
      <c r="BG206" s="81"/>
      <c r="BH206" s="81"/>
      <c r="BI206" s="81"/>
      <c r="BJ206" s="81"/>
      <c r="BK206" s="81"/>
      <c r="BL206" s="81"/>
      <c r="BM206" s="81"/>
      <c r="BN206" s="81"/>
      <c r="BO206" s="81"/>
      <c r="BP206" s="81"/>
      <c r="BQ206" s="81"/>
      <c r="BR206" s="81"/>
      <c r="BS206" s="81"/>
      <c r="BT206" s="81"/>
      <c r="BU206" s="81"/>
      <c r="BV206" s="81"/>
      <c r="BW206" s="81"/>
      <c r="BX206" s="81"/>
      <c r="BY206" s="81"/>
      <c r="BZ206" s="81"/>
      <c r="CA206" s="81"/>
      <c r="CB206" s="81"/>
      <c r="CC206" s="81"/>
      <c r="CD206" s="81"/>
      <c r="CE206" s="81"/>
      <c r="CF206" s="81"/>
      <c r="CG206" s="81"/>
      <c r="CH206" s="81"/>
      <c r="CI206" s="81"/>
    </row>
    <row r="207" spans="1:87" s="82" customFormat="1" ht="13.5" customHeight="1" x14ac:dyDescent="0.2">
      <c r="A207" s="70">
        <v>232</v>
      </c>
      <c r="B207" s="71" t="s">
        <v>184</v>
      </c>
      <c r="C207" s="83" t="s">
        <v>236</v>
      </c>
      <c r="D207" s="73">
        <v>104.52813</v>
      </c>
      <c r="E207" s="74">
        <v>86913.08</v>
      </c>
      <c r="F207" s="75">
        <v>0</v>
      </c>
      <c r="G207" s="76">
        <f t="shared" si="32"/>
        <v>3.782399611197762E-2</v>
      </c>
      <c r="H207" s="74">
        <v>3287.4</v>
      </c>
      <c r="I207" s="77">
        <f t="shared" si="30"/>
        <v>90200.48</v>
      </c>
      <c r="J207" s="75">
        <f>I207/D207</f>
        <v>862.93019878955067</v>
      </c>
      <c r="K207" s="74">
        <v>0</v>
      </c>
      <c r="L207" s="75">
        <f>K207/D207</f>
        <v>0</v>
      </c>
      <c r="M207" s="78">
        <v>0</v>
      </c>
      <c r="N207" s="74">
        <f t="shared" si="31"/>
        <v>90200.48</v>
      </c>
      <c r="O207" s="74">
        <f>N207/D207</f>
        <v>862.93019878955067</v>
      </c>
      <c r="P207" s="79"/>
      <c r="Q207" s="80"/>
      <c r="R207" s="80"/>
      <c r="S207" s="80"/>
      <c r="T207" s="80"/>
      <c r="U207" s="80"/>
      <c r="V207" s="80"/>
      <c r="W207" s="80"/>
      <c r="X207" s="80"/>
      <c r="Y207" s="80"/>
      <c r="Z207" s="80"/>
      <c r="AA207" s="80"/>
      <c r="AB207" s="80"/>
      <c r="AC207" s="80"/>
      <c r="AD207" s="80"/>
      <c r="AE207" s="80"/>
      <c r="AF207" s="80"/>
      <c r="AG207" s="80"/>
      <c r="AH207" s="80"/>
      <c r="AI207" s="80"/>
      <c r="AJ207" s="80"/>
      <c r="AK207" s="80"/>
      <c r="AL207" s="80"/>
      <c r="AM207" s="80"/>
      <c r="AN207" s="80"/>
      <c r="AO207" s="80"/>
      <c r="AP207" s="80"/>
      <c r="AQ207" s="81"/>
      <c r="AR207" s="81"/>
      <c r="AS207" s="81"/>
      <c r="AT207" s="81"/>
      <c r="AU207" s="81"/>
      <c r="AV207" s="81"/>
      <c r="AW207" s="81"/>
      <c r="AX207" s="81"/>
      <c r="AY207" s="81"/>
      <c r="AZ207" s="81"/>
      <c r="BA207" s="81"/>
      <c r="BB207" s="81"/>
      <c r="BC207" s="81"/>
      <c r="BD207" s="81"/>
      <c r="BE207" s="81"/>
      <c r="BF207" s="81"/>
      <c r="BG207" s="81"/>
      <c r="BH207" s="81"/>
      <c r="BI207" s="81"/>
      <c r="BJ207" s="81"/>
      <c r="BK207" s="81"/>
      <c r="BL207" s="81"/>
      <c r="BM207" s="81"/>
      <c r="BN207" s="81"/>
      <c r="BO207" s="81"/>
      <c r="BP207" s="81"/>
      <c r="BQ207" s="81"/>
      <c r="BR207" s="81"/>
      <c r="BS207" s="81"/>
      <c r="BT207" s="81"/>
      <c r="BU207" s="81"/>
      <c r="BV207" s="81"/>
      <c r="BW207" s="81"/>
      <c r="BX207" s="81"/>
      <c r="BY207" s="81"/>
      <c r="BZ207" s="81"/>
      <c r="CA207" s="81"/>
      <c r="CB207" s="81"/>
      <c r="CC207" s="81"/>
      <c r="CD207" s="81"/>
      <c r="CE207" s="81"/>
      <c r="CF207" s="81"/>
      <c r="CG207" s="81"/>
      <c r="CH207" s="81"/>
      <c r="CI207" s="81"/>
    </row>
    <row r="208" spans="1:87" s="82" customFormat="1" ht="13.5" customHeight="1" x14ac:dyDescent="0.2">
      <c r="A208" s="70">
        <v>325</v>
      </c>
      <c r="B208" s="71" t="s">
        <v>185</v>
      </c>
      <c r="C208" s="83" t="s">
        <v>233</v>
      </c>
      <c r="D208" s="73">
        <v>441.07596000000001</v>
      </c>
      <c r="E208" s="74">
        <v>100527.9</v>
      </c>
      <c r="F208" s="75">
        <v>100.67</v>
      </c>
      <c r="G208" s="76">
        <f t="shared" si="32"/>
        <v>3.0267646653430534E-2</v>
      </c>
      <c r="H208" s="74">
        <v>3045.79</v>
      </c>
      <c r="I208" s="77">
        <f t="shared" si="30"/>
        <v>103674.35999999999</v>
      </c>
      <c r="J208" s="75">
        <f>I208/D208</f>
        <v>235.04876575000819</v>
      </c>
      <c r="K208" s="74">
        <v>0</v>
      </c>
      <c r="L208" s="75">
        <f>K208/D208</f>
        <v>0</v>
      </c>
      <c r="M208" s="78">
        <v>1</v>
      </c>
      <c r="N208" s="74">
        <f t="shared" si="31"/>
        <v>103674.35999999999</v>
      </c>
      <c r="O208" s="74">
        <f>N208/D208</f>
        <v>235.04876575000819</v>
      </c>
      <c r="P208" s="79"/>
      <c r="Q208" s="80"/>
      <c r="R208" s="80"/>
      <c r="S208" s="80"/>
      <c r="T208" s="80"/>
      <c r="U208" s="80"/>
      <c r="V208" s="80"/>
      <c r="W208" s="80"/>
      <c r="X208" s="80"/>
      <c r="Y208" s="80"/>
      <c r="Z208" s="80"/>
      <c r="AA208" s="80"/>
      <c r="AB208" s="80"/>
      <c r="AC208" s="80"/>
      <c r="AD208" s="80"/>
      <c r="AE208" s="80"/>
      <c r="AF208" s="80"/>
      <c r="AG208" s="80"/>
      <c r="AH208" s="80"/>
      <c r="AI208" s="80"/>
      <c r="AJ208" s="80"/>
      <c r="AK208" s="80"/>
      <c r="AL208" s="80"/>
      <c r="AM208" s="80"/>
      <c r="AN208" s="80"/>
      <c r="AO208" s="80"/>
      <c r="AP208" s="80"/>
      <c r="AQ208" s="81"/>
      <c r="AR208" s="81"/>
      <c r="AS208" s="81"/>
      <c r="AT208" s="81"/>
      <c r="AU208" s="81"/>
      <c r="AV208" s="81"/>
      <c r="AW208" s="81"/>
      <c r="AX208" s="81"/>
      <c r="AY208" s="81"/>
      <c r="AZ208" s="81"/>
      <c r="BA208" s="81"/>
      <c r="BB208" s="81"/>
      <c r="BC208" s="81"/>
      <c r="BD208" s="81"/>
      <c r="BE208" s="81"/>
      <c r="BF208" s="81"/>
      <c r="BG208" s="81"/>
      <c r="BH208" s="81"/>
      <c r="BI208" s="81"/>
      <c r="BJ208" s="81"/>
      <c r="BK208" s="81"/>
      <c r="BL208" s="81"/>
      <c r="BM208" s="81"/>
      <c r="BN208" s="81"/>
      <c r="BO208" s="81"/>
      <c r="BP208" s="81"/>
      <c r="BQ208" s="81"/>
      <c r="BR208" s="81"/>
      <c r="BS208" s="81"/>
      <c r="BT208" s="81"/>
      <c r="BU208" s="81"/>
      <c r="BV208" s="81"/>
      <c r="BW208" s="81"/>
      <c r="BX208" s="81"/>
      <c r="BY208" s="81"/>
      <c r="BZ208" s="81"/>
      <c r="CA208" s="81"/>
      <c r="CB208" s="81"/>
      <c r="CC208" s="81"/>
      <c r="CD208" s="81"/>
      <c r="CE208" s="81"/>
      <c r="CF208" s="81"/>
      <c r="CG208" s="81"/>
      <c r="CH208" s="81"/>
      <c r="CI208" s="81"/>
    </row>
    <row r="209" spans="1:87" s="82" customFormat="1" ht="13.5" customHeight="1" thickBot="1" x14ac:dyDescent="0.25">
      <c r="A209" s="98">
        <v>97</v>
      </c>
      <c r="B209" s="99" t="s">
        <v>186</v>
      </c>
      <c r="C209" s="106" t="s">
        <v>228</v>
      </c>
      <c r="D209" s="100">
        <v>73945.53</v>
      </c>
      <c r="E209" s="101">
        <v>19150763.560000002</v>
      </c>
      <c r="F209" s="102">
        <v>664010.5</v>
      </c>
      <c r="G209" s="76">
        <f t="shared" si="32"/>
        <v>3.3631221732941627E-2</v>
      </c>
      <c r="H209" s="101">
        <v>666395.06000000006</v>
      </c>
      <c r="I209" s="103">
        <f t="shared" si="30"/>
        <v>20481169.120000001</v>
      </c>
      <c r="J209" s="102">
        <f>I209/D209</f>
        <v>276.9764327877561</v>
      </c>
      <c r="K209" s="101">
        <v>9533986.25</v>
      </c>
      <c r="L209" s="102">
        <f>K209/D209</f>
        <v>128.93255684285447</v>
      </c>
      <c r="M209" s="107">
        <v>0.95</v>
      </c>
      <c r="N209" s="101">
        <f t="shared" si="31"/>
        <v>10947182.870000001</v>
      </c>
      <c r="O209" s="101">
        <f>N209/D209</f>
        <v>148.04387594490163</v>
      </c>
      <c r="P209" s="79"/>
      <c r="Q209" s="80"/>
      <c r="R209" s="80"/>
      <c r="S209" s="80"/>
      <c r="T209" s="80"/>
      <c r="U209" s="80"/>
      <c r="V209" s="80"/>
      <c r="W209" s="80"/>
      <c r="X209" s="80"/>
      <c r="Y209" s="80"/>
      <c r="Z209" s="80"/>
      <c r="AA209" s="80"/>
      <c r="AB209" s="80"/>
      <c r="AC209" s="80"/>
      <c r="AD209" s="80"/>
      <c r="AE209" s="80"/>
      <c r="AF209" s="80"/>
      <c r="AG209" s="80"/>
      <c r="AH209" s="80"/>
      <c r="AI209" s="80"/>
      <c r="AJ209" s="80"/>
      <c r="AK209" s="80"/>
      <c r="AL209" s="80"/>
      <c r="AM209" s="80"/>
      <c r="AN209" s="80"/>
      <c r="AO209" s="80"/>
      <c r="AP209" s="80"/>
      <c r="AQ209" s="81"/>
      <c r="AR209" s="81"/>
      <c r="AS209" s="81"/>
      <c r="AT209" s="81"/>
      <c r="AU209" s="81"/>
      <c r="AV209" s="81"/>
      <c r="AW209" s="81"/>
      <c r="AX209" s="81"/>
      <c r="AY209" s="81"/>
      <c r="AZ209" s="81"/>
      <c r="BA209" s="81"/>
      <c r="BB209" s="81"/>
      <c r="BC209" s="81"/>
      <c r="BD209" s="81"/>
      <c r="BE209" s="81"/>
      <c r="BF209" s="81"/>
      <c r="BG209" s="81"/>
      <c r="BH209" s="81"/>
      <c r="BI209" s="81"/>
      <c r="BJ209" s="81"/>
      <c r="BK209" s="81"/>
      <c r="BL209" s="81"/>
      <c r="BM209" s="81"/>
      <c r="BN209" s="81"/>
      <c r="BO209" s="81"/>
      <c r="BP209" s="81"/>
      <c r="BQ209" s="81"/>
      <c r="BR209" s="81"/>
      <c r="BS209" s="81"/>
      <c r="BT209" s="81"/>
      <c r="BU209" s="81"/>
      <c r="BV209" s="81"/>
      <c r="BW209" s="81"/>
      <c r="BX209" s="81"/>
      <c r="BY209" s="81"/>
      <c r="BZ209" s="81"/>
      <c r="CA209" s="81"/>
      <c r="CB209" s="81"/>
      <c r="CC209" s="81"/>
      <c r="CD209" s="81"/>
      <c r="CE209" s="81"/>
      <c r="CF209" s="81"/>
      <c r="CG209" s="81"/>
      <c r="CH209" s="81"/>
      <c r="CI209" s="81"/>
    </row>
    <row r="210" spans="1:87" s="112" customFormat="1" ht="13.5" customHeight="1" thickBot="1" x14ac:dyDescent="0.25">
      <c r="A210" s="108"/>
      <c r="B210" s="127"/>
      <c r="C210" s="128"/>
      <c r="D210" s="129"/>
      <c r="E210" s="130"/>
      <c r="F210" s="131"/>
      <c r="G210" s="132"/>
      <c r="H210" s="133"/>
      <c r="I210" s="134"/>
      <c r="J210" s="131"/>
      <c r="K210" s="130"/>
      <c r="L210" s="131"/>
      <c r="M210" s="135"/>
      <c r="N210" s="133"/>
      <c r="O210" s="130"/>
      <c r="P210" s="109"/>
      <c r="Q210" s="110"/>
      <c r="R210" s="110"/>
      <c r="S210" s="110"/>
      <c r="T210" s="110"/>
      <c r="U210" s="110"/>
      <c r="V210" s="110"/>
      <c r="W210" s="110"/>
      <c r="X210" s="110"/>
      <c r="Y210" s="110"/>
      <c r="Z210" s="110"/>
      <c r="AA210" s="110"/>
      <c r="AB210" s="110"/>
      <c r="AC210" s="110"/>
      <c r="AD210" s="110"/>
      <c r="AE210" s="110"/>
      <c r="AF210" s="110"/>
      <c r="AG210" s="110"/>
      <c r="AH210" s="110"/>
      <c r="AI210" s="110"/>
      <c r="AJ210" s="110"/>
      <c r="AK210" s="110"/>
      <c r="AL210" s="110"/>
      <c r="AM210" s="110"/>
      <c r="AN210" s="110"/>
      <c r="AO210" s="110"/>
      <c r="AP210" s="110"/>
      <c r="AQ210" s="111"/>
      <c r="AR210" s="111"/>
      <c r="AS210" s="111"/>
      <c r="AT210" s="111"/>
      <c r="AU210" s="111"/>
      <c r="AV210" s="111"/>
      <c r="AW210" s="111"/>
      <c r="AX210" s="111"/>
      <c r="AY210" s="111"/>
      <c r="AZ210" s="111"/>
      <c r="BA210" s="111"/>
      <c r="BB210" s="111"/>
      <c r="BC210" s="111"/>
      <c r="BD210" s="111"/>
      <c r="BE210" s="111"/>
      <c r="BF210" s="111"/>
      <c r="BG210" s="111"/>
      <c r="BH210" s="111"/>
      <c r="BI210" s="111"/>
      <c r="BJ210" s="111"/>
      <c r="BK210" s="111"/>
      <c r="BL210" s="111"/>
      <c r="BM210" s="111"/>
      <c r="BN210" s="111"/>
      <c r="BO210" s="111"/>
      <c r="BP210" s="111"/>
      <c r="BQ210" s="111"/>
      <c r="BR210" s="111"/>
      <c r="BS210" s="111"/>
      <c r="BT210" s="111"/>
      <c r="BU210" s="111"/>
      <c r="BV210" s="111"/>
      <c r="BW210" s="111"/>
      <c r="BX210" s="111"/>
      <c r="BY210" s="111"/>
      <c r="BZ210" s="111"/>
      <c r="CA210" s="111"/>
      <c r="CB210" s="111"/>
      <c r="CC210" s="111"/>
      <c r="CD210" s="111"/>
      <c r="CE210" s="111"/>
      <c r="CF210" s="111"/>
      <c r="CG210" s="111"/>
      <c r="CH210" s="111"/>
      <c r="CI210" s="111"/>
    </row>
    <row r="211" spans="1:87" s="69" customFormat="1" ht="13.5" customHeight="1" thickBot="1" x14ac:dyDescent="0.25">
      <c r="A211" s="105"/>
      <c r="B211" s="117" t="s">
        <v>196</v>
      </c>
      <c r="C211" s="118"/>
      <c r="D211" s="113">
        <f>SUM(D2:D209)</f>
        <v>902498.05687300011</v>
      </c>
      <c r="E211" s="120">
        <f>SUM(E2:E209)</f>
        <v>238276294.71000007</v>
      </c>
      <c r="F211" s="115">
        <f>SUM(F2:F209)</f>
        <v>5329289.67</v>
      </c>
      <c r="G211" s="122">
        <f>H211/I211</f>
        <v>3.5418562753647971E-2</v>
      </c>
      <c r="H211" s="114">
        <f>SUM(H2:H209)</f>
        <v>8944977.9400000032</v>
      </c>
      <c r="I211" s="121">
        <f>SUM(I2:I209)</f>
        <v>252550562.32000002</v>
      </c>
      <c r="J211" s="116"/>
      <c r="K211" s="124">
        <f>SUM(K2:K209)</f>
        <v>106662213.66000001</v>
      </c>
      <c r="L211" s="116"/>
      <c r="M211" s="125"/>
      <c r="N211" s="115">
        <f>SUM(N2:N209)</f>
        <v>145888348.66000006</v>
      </c>
      <c r="O211" s="124"/>
      <c r="P211" s="2"/>
      <c r="Q211" s="68"/>
      <c r="R211" s="68"/>
      <c r="S211" s="68"/>
      <c r="T211" s="68"/>
      <c r="U211" s="68"/>
      <c r="V211" s="68"/>
      <c r="W211" s="68"/>
      <c r="X211" s="68"/>
      <c r="Y211" s="68"/>
      <c r="Z211" s="68"/>
      <c r="AA211" s="68"/>
      <c r="AB211" s="68"/>
      <c r="AC211" s="68"/>
      <c r="AD211" s="68"/>
      <c r="AE211" s="68"/>
      <c r="AF211" s="68"/>
      <c r="AG211" s="68"/>
      <c r="AH211" s="68"/>
      <c r="AI211" s="68"/>
      <c r="AJ211" s="68"/>
      <c r="AK211" s="68"/>
      <c r="AL211" s="68"/>
      <c r="AM211" s="68"/>
      <c r="AN211" s="68"/>
      <c r="AO211" s="68"/>
      <c r="AP211" s="68"/>
    </row>
    <row r="212" spans="1:87" s="33" customFormat="1" ht="13.5" customHeight="1" thickBot="1" x14ac:dyDescent="0.25">
      <c r="A212" s="104"/>
      <c r="B212" s="117" t="s">
        <v>195</v>
      </c>
      <c r="C212" s="119"/>
      <c r="D212" s="113"/>
      <c r="E212" s="121">
        <f>E211/D211</f>
        <v>264.01862352544697</v>
      </c>
      <c r="F212" s="116">
        <f>F211/D211</f>
        <v>5.9050428191115092</v>
      </c>
      <c r="G212" s="123"/>
      <c r="H212" s="116">
        <f>H211/D211</f>
        <v>9.9113542371413033</v>
      </c>
      <c r="I212" s="121"/>
      <c r="J212" s="116">
        <f>I211/D211</f>
        <v>279.83502058169978</v>
      </c>
      <c r="K212" s="121"/>
      <c r="L212" s="116">
        <f>K211/D211</f>
        <v>118.18553275290826</v>
      </c>
      <c r="M212" s="125"/>
      <c r="N212" s="116"/>
      <c r="O212" s="126">
        <f>N211/D211</f>
        <v>161.64948782879156</v>
      </c>
      <c r="P212" s="2"/>
      <c r="Q212" s="32"/>
      <c r="R212" s="32"/>
      <c r="S212" s="32"/>
      <c r="T212" s="32"/>
      <c r="U212" s="32"/>
      <c r="V212" s="32"/>
      <c r="W212" s="32"/>
      <c r="X212" s="32"/>
      <c r="Y212" s="32"/>
      <c r="Z212" s="32"/>
      <c r="AA212" s="32"/>
      <c r="AB212" s="32"/>
      <c r="AC212" s="32"/>
      <c r="AD212" s="32"/>
      <c r="AE212" s="32"/>
      <c r="AF212" s="32"/>
      <c r="AG212" s="32"/>
      <c r="AH212" s="32"/>
      <c r="AI212" s="32"/>
      <c r="AJ212" s="32"/>
      <c r="AK212" s="32"/>
      <c r="AL212" s="32"/>
      <c r="AM212" s="32"/>
      <c r="AN212" s="32"/>
      <c r="AO212" s="32"/>
      <c r="AP212" s="32"/>
    </row>
    <row r="213" spans="1:87" s="11" customFormat="1" ht="13.5" customHeight="1" x14ac:dyDescent="0.2">
      <c r="A213" s="57"/>
      <c r="B213" s="27"/>
      <c r="C213" s="41"/>
      <c r="D213" s="28"/>
      <c r="E213" s="44"/>
      <c r="F213" s="29"/>
      <c r="G213" s="30"/>
      <c r="H213" s="34"/>
      <c r="I213" s="29"/>
      <c r="J213" s="29"/>
      <c r="K213" s="29"/>
      <c r="L213" s="29"/>
      <c r="M213" s="31"/>
      <c r="N213" s="29"/>
      <c r="O213" s="29"/>
      <c r="P213" s="2"/>
      <c r="Q213" s="16"/>
      <c r="R213" s="16"/>
      <c r="S213" s="16"/>
      <c r="T213" s="16"/>
      <c r="U213" s="16"/>
      <c r="V213" s="16"/>
      <c r="W213" s="16"/>
      <c r="X213" s="16"/>
      <c r="Y213" s="16"/>
      <c r="Z213" s="16"/>
      <c r="AA213" s="16"/>
      <c r="AB213" s="16"/>
      <c r="AC213" s="16"/>
      <c r="AD213" s="16"/>
      <c r="AE213" s="16"/>
      <c r="AF213" s="16"/>
      <c r="AG213" s="16"/>
      <c r="AH213" s="16"/>
      <c r="AI213" s="16"/>
      <c r="AJ213" s="16"/>
      <c r="AK213" s="16"/>
      <c r="AL213" s="16"/>
      <c r="AM213" s="16"/>
      <c r="AN213" s="16"/>
      <c r="AO213" s="16"/>
      <c r="AP213" s="16"/>
    </row>
    <row r="214" spans="1:87" s="11" customFormat="1" ht="13.5" customHeight="1" x14ac:dyDescent="0.2">
      <c r="A214" s="51"/>
      <c r="B214" s="17" t="s">
        <v>188</v>
      </c>
      <c r="C214" s="42"/>
      <c r="D214" s="21"/>
      <c r="E214" s="45"/>
      <c r="F214" s="22"/>
      <c r="G214" s="20"/>
      <c r="H214" s="22"/>
      <c r="I214" s="22"/>
      <c r="J214" s="23"/>
      <c r="K214" s="22"/>
      <c r="L214" s="22"/>
      <c r="M214" s="42"/>
      <c r="N214" s="22"/>
      <c r="O214" s="22"/>
      <c r="P214" s="2"/>
      <c r="Q214" s="24"/>
      <c r="R214" s="24"/>
      <c r="S214" s="24"/>
      <c r="T214" s="24"/>
      <c r="U214" s="24"/>
      <c r="V214" s="24"/>
      <c r="W214" s="24"/>
      <c r="X214" s="24"/>
      <c r="Y214" s="24"/>
      <c r="Z214" s="24"/>
      <c r="AA214" s="24"/>
      <c r="AB214" s="24"/>
      <c r="AC214" s="24"/>
      <c r="AD214" s="24"/>
      <c r="AE214" s="24"/>
      <c r="AF214" s="24"/>
      <c r="AG214" s="24"/>
      <c r="AH214" s="24"/>
      <c r="AI214" s="24"/>
      <c r="AJ214" s="24"/>
      <c r="AK214" s="24"/>
      <c r="AL214" s="24"/>
      <c r="AM214" s="24"/>
      <c r="AN214" s="24"/>
      <c r="AO214" s="24"/>
      <c r="AP214" s="24"/>
    </row>
    <row r="215" spans="1:87" s="11" customFormat="1" ht="13.5" customHeight="1" x14ac:dyDescent="0.2">
      <c r="A215" s="51"/>
      <c r="B215" s="136" t="s">
        <v>194</v>
      </c>
      <c r="C215" s="137"/>
      <c r="D215" s="137"/>
      <c r="E215" s="137"/>
      <c r="F215" s="137"/>
      <c r="G215" s="137"/>
      <c r="H215" s="137"/>
      <c r="I215" s="137"/>
      <c r="J215" s="137"/>
      <c r="K215" s="137"/>
      <c r="L215" s="137"/>
      <c r="M215" s="36"/>
      <c r="N215" s="22"/>
      <c r="O215" s="22"/>
      <c r="P215" s="2"/>
      <c r="Q215" s="24"/>
      <c r="R215" s="24"/>
      <c r="S215" s="24"/>
      <c r="T215" s="24"/>
      <c r="U215" s="24"/>
      <c r="V215" s="24"/>
      <c r="W215" s="24"/>
      <c r="X215" s="24"/>
      <c r="Y215" s="24"/>
      <c r="Z215" s="24"/>
      <c r="AA215" s="24"/>
      <c r="AB215" s="24"/>
      <c r="AC215" s="24"/>
      <c r="AD215" s="24"/>
      <c r="AE215" s="24"/>
      <c r="AF215" s="24"/>
      <c r="AG215" s="24"/>
      <c r="AH215" s="24"/>
      <c r="AI215" s="24"/>
      <c r="AJ215" s="24"/>
      <c r="AK215" s="24"/>
      <c r="AL215" s="24"/>
      <c r="AM215" s="24"/>
      <c r="AN215" s="24"/>
      <c r="AO215" s="24"/>
      <c r="AP215" s="24"/>
    </row>
    <row r="216" spans="1:87" s="11" customFormat="1" ht="45.75" customHeight="1" x14ac:dyDescent="0.2">
      <c r="A216" s="52"/>
      <c r="B216" s="138"/>
      <c r="C216" s="139"/>
      <c r="D216" s="139"/>
      <c r="E216" s="139"/>
      <c r="F216" s="139"/>
      <c r="G216" s="139"/>
      <c r="H216" s="139"/>
      <c r="I216" s="139"/>
      <c r="J216" s="139"/>
      <c r="K216" s="139"/>
      <c r="L216" s="139"/>
      <c r="M216" s="37"/>
      <c r="N216" s="22"/>
      <c r="O216" s="22"/>
      <c r="P216" s="2"/>
      <c r="Q216" s="24"/>
      <c r="R216" s="24"/>
      <c r="S216" s="24"/>
      <c r="T216" s="24"/>
      <c r="U216" s="24"/>
      <c r="V216" s="24"/>
      <c r="W216" s="24"/>
      <c r="X216" s="24"/>
      <c r="Y216" s="24"/>
      <c r="Z216" s="24"/>
      <c r="AA216" s="24"/>
      <c r="AB216" s="24"/>
      <c r="AC216" s="24"/>
      <c r="AD216" s="24"/>
      <c r="AE216" s="24"/>
      <c r="AF216" s="24"/>
      <c r="AG216" s="24"/>
      <c r="AH216" s="24"/>
      <c r="AI216" s="24"/>
      <c r="AJ216" s="24"/>
      <c r="AK216" s="24"/>
      <c r="AL216" s="24"/>
      <c r="AM216" s="24"/>
      <c r="AN216" s="24"/>
      <c r="AO216" s="24"/>
    </row>
    <row r="217" spans="1:87" s="11" customFormat="1" ht="13.5" customHeight="1" x14ac:dyDescent="0.2">
      <c r="A217" s="51"/>
      <c r="B217" s="140" t="s">
        <v>201</v>
      </c>
      <c r="C217" s="137"/>
      <c r="D217" s="137"/>
      <c r="E217" s="137"/>
      <c r="F217" s="137"/>
      <c r="G217" s="137"/>
      <c r="H217" s="137"/>
      <c r="I217" s="141"/>
      <c r="J217" s="22"/>
      <c r="K217" s="22"/>
      <c r="L217" s="22"/>
      <c r="M217" s="42"/>
      <c r="N217" s="22"/>
      <c r="O217" s="22"/>
      <c r="P217" s="20"/>
      <c r="Q217" s="24"/>
      <c r="R217" s="24"/>
      <c r="S217" s="24"/>
      <c r="T217" s="24"/>
      <c r="U217" s="24"/>
      <c r="V217" s="24"/>
      <c r="W217" s="24"/>
      <c r="X217" s="24"/>
      <c r="Y217" s="24"/>
      <c r="Z217" s="24"/>
      <c r="AA217" s="24"/>
      <c r="AB217" s="24"/>
      <c r="AC217" s="24"/>
      <c r="AD217" s="24"/>
      <c r="AE217" s="24"/>
      <c r="AF217" s="24"/>
      <c r="AG217" s="24"/>
      <c r="AH217" s="24"/>
      <c r="AI217" s="24"/>
      <c r="AJ217" s="24"/>
      <c r="AK217" s="24"/>
      <c r="AL217" s="24"/>
      <c r="AM217" s="24"/>
      <c r="AN217" s="24"/>
      <c r="AO217" s="24"/>
      <c r="AP217" s="24"/>
    </row>
    <row r="218" spans="1:87" s="11" customFormat="1" ht="40.5" customHeight="1" x14ac:dyDescent="0.2">
      <c r="A218" s="51"/>
      <c r="B218" s="142"/>
      <c r="C218" s="143"/>
      <c r="D218" s="143"/>
      <c r="E218" s="143"/>
      <c r="F218" s="143"/>
      <c r="G218" s="143"/>
      <c r="H218" s="143"/>
      <c r="I218" s="144"/>
      <c r="J218" s="18"/>
      <c r="K218" s="18"/>
      <c r="L218" s="18"/>
      <c r="M218" s="48"/>
      <c r="N218" s="18"/>
      <c r="O218" s="18"/>
      <c r="P218" s="2"/>
      <c r="Q218" s="24"/>
      <c r="R218" s="24"/>
      <c r="S218" s="24"/>
      <c r="T218" s="24"/>
      <c r="U218" s="24"/>
      <c r="V218" s="24"/>
      <c r="W218" s="24"/>
      <c r="X218" s="24"/>
      <c r="Y218" s="24"/>
      <c r="Z218" s="24"/>
      <c r="AA218" s="24"/>
      <c r="AB218" s="24"/>
      <c r="AC218" s="24"/>
      <c r="AD218" s="24"/>
      <c r="AE218" s="24"/>
      <c r="AF218" s="24"/>
      <c r="AG218" s="24"/>
      <c r="AH218" s="24"/>
      <c r="AI218" s="24"/>
      <c r="AJ218" s="24"/>
      <c r="AK218" s="24"/>
      <c r="AL218" s="24"/>
      <c r="AM218" s="24"/>
      <c r="AN218" s="24"/>
      <c r="AO218" s="24"/>
      <c r="AP218" s="24"/>
    </row>
    <row r="219" spans="1:87" s="11" customFormat="1" ht="13.5" customHeight="1" x14ac:dyDescent="0.2">
      <c r="A219" s="51"/>
      <c r="B219" s="39"/>
      <c r="C219" s="38"/>
      <c r="D219" s="47"/>
      <c r="E219" s="49"/>
      <c r="F219" s="49"/>
      <c r="G219" s="38"/>
      <c r="H219" s="49"/>
      <c r="I219" s="50"/>
      <c r="J219" s="18"/>
      <c r="K219" s="18"/>
      <c r="L219" s="18"/>
      <c r="M219" s="19"/>
      <c r="N219" s="18"/>
      <c r="O219" s="18"/>
      <c r="P219" s="2"/>
      <c r="Q219" s="24"/>
      <c r="R219" s="24"/>
      <c r="S219" s="24"/>
      <c r="T219" s="24"/>
      <c r="U219" s="24"/>
      <c r="V219" s="24"/>
      <c r="W219" s="24"/>
      <c r="X219" s="24"/>
      <c r="Y219" s="24"/>
      <c r="Z219" s="24"/>
      <c r="AA219" s="24"/>
      <c r="AB219" s="24"/>
      <c r="AC219" s="24"/>
      <c r="AD219" s="24"/>
      <c r="AE219" s="24"/>
      <c r="AF219" s="24"/>
      <c r="AG219" s="24"/>
      <c r="AH219" s="24"/>
      <c r="AI219" s="24"/>
      <c r="AJ219" s="24"/>
      <c r="AK219" s="24"/>
      <c r="AL219" s="24"/>
      <c r="AM219" s="24"/>
      <c r="AN219" s="24"/>
      <c r="AO219" s="24"/>
      <c r="AP219" s="24"/>
    </row>
    <row r="220" spans="1:87" s="11" customFormat="1" ht="13.5" customHeight="1" x14ac:dyDescent="0.2">
      <c r="A220" s="51"/>
      <c r="B220" s="12"/>
      <c r="C220" s="43"/>
      <c r="D220" s="13"/>
      <c r="E220" s="46"/>
      <c r="F220" s="25"/>
      <c r="G220" s="15"/>
      <c r="H220" s="14"/>
      <c r="I220" s="18"/>
      <c r="J220" s="18"/>
      <c r="K220" s="18"/>
      <c r="L220" s="18"/>
      <c r="M220" s="19"/>
      <c r="N220" s="18"/>
      <c r="O220" s="18"/>
      <c r="P220" s="2"/>
      <c r="Q220" s="24"/>
      <c r="R220" s="24"/>
      <c r="S220" s="24"/>
      <c r="T220" s="24"/>
      <c r="U220" s="24"/>
      <c r="V220" s="24"/>
      <c r="W220" s="24"/>
      <c r="X220" s="24"/>
      <c r="Y220" s="24"/>
      <c r="Z220" s="24"/>
      <c r="AA220" s="24"/>
      <c r="AB220" s="24"/>
      <c r="AC220" s="24"/>
      <c r="AD220" s="24"/>
      <c r="AE220" s="24"/>
      <c r="AF220" s="24"/>
      <c r="AG220" s="24"/>
      <c r="AH220" s="24"/>
      <c r="AI220" s="24"/>
      <c r="AJ220" s="24"/>
      <c r="AK220" s="24"/>
      <c r="AL220" s="24"/>
      <c r="AM220" s="24"/>
      <c r="AN220" s="24"/>
      <c r="AO220" s="24"/>
      <c r="AP220" s="24"/>
    </row>
    <row r="221" spans="1:87" s="11" customFormat="1" ht="13.5" customHeight="1" x14ac:dyDescent="0.2">
      <c r="A221" s="51"/>
      <c r="B221" s="12"/>
      <c r="C221" s="43"/>
      <c r="D221" s="13"/>
      <c r="E221" s="46"/>
      <c r="F221" s="25"/>
      <c r="G221" s="15"/>
      <c r="H221" s="14"/>
      <c r="I221" s="18"/>
      <c r="J221" s="18"/>
      <c r="K221" s="18"/>
      <c r="L221" s="18"/>
      <c r="M221" s="19"/>
      <c r="N221" s="18"/>
      <c r="O221" s="18"/>
      <c r="P221" s="2"/>
      <c r="Q221" s="24"/>
      <c r="R221" s="24"/>
      <c r="S221" s="24"/>
      <c r="T221" s="24"/>
      <c r="U221" s="24"/>
      <c r="V221" s="24"/>
      <c r="W221" s="24"/>
      <c r="X221" s="24"/>
      <c r="Y221" s="24"/>
      <c r="Z221" s="24"/>
      <c r="AA221" s="24"/>
      <c r="AB221" s="24"/>
      <c r="AC221" s="24"/>
      <c r="AD221" s="24"/>
      <c r="AE221" s="24"/>
      <c r="AF221" s="24"/>
      <c r="AG221" s="24"/>
      <c r="AH221" s="24"/>
      <c r="AI221" s="24"/>
      <c r="AJ221" s="24"/>
      <c r="AK221" s="24"/>
      <c r="AL221" s="24"/>
      <c r="AM221" s="24"/>
      <c r="AN221" s="24"/>
      <c r="AO221" s="24"/>
      <c r="AP221" s="24"/>
    </row>
    <row r="222" spans="1:87" s="11" customFormat="1" ht="13.5" customHeight="1" x14ac:dyDescent="0.2">
      <c r="A222" s="51"/>
      <c r="B222" s="12"/>
      <c r="C222" s="43"/>
      <c r="D222" s="13"/>
      <c r="E222" s="46"/>
      <c r="F222" s="25"/>
      <c r="G222" s="15"/>
      <c r="H222" s="14"/>
      <c r="I222" s="18"/>
      <c r="J222" s="18"/>
      <c r="K222" s="18"/>
      <c r="L222" s="18"/>
      <c r="M222" s="19"/>
      <c r="N222" s="18"/>
      <c r="O222" s="18"/>
      <c r="P222" s="2"/>
      <c r="Q222" s="24"/>
      <c r="R222" s="24"/>
      <c r="S222" s="24"/>
      <c r="T222" s="24"/>
      <c r="U222" s="24"/>
      <c r="V222" s="24"/>
      <c r="W222" s="24"/>
      <c r="X222" s="24"/>
      <c r="Y222" s="24"/>
      <c r="Z222" s="24"/>
      <c r="AA222" s="24"/>
      <c r="AB222" s="24"/>
      <c r="AC222" s="24"/>
      <c r="AD222" s="24"/>
      <c r="AE222" s="24"/>
      <c r="AF222" s="24"/>
      <c r="AG222" s="24"/>
      <c r="AH222" s="24"/>
      <c r="AI222" s="24"/>
      <c r="AJ222" s="24"/>
      <c r="AK222" s="24"/>
      <c r="AL222" s="24"/>
      <c r="AM222" s="24"/>
      <c r="AN222" s="24"/>
      <c r="AO222" s="24"/>
      <c r="AP222" s="24"/>
    </row>
    <row r="223" spans="1:87" s="11" customFormat="1" ht="13.5" customHeight="1" x14ac:dyDescent="0.2">
      <c r="A223" s="51"/>
      <c r="B223" s="12"/>
      <c r="C223" s="43"/>
      <c r="D223" s="13"/>
      <c r="E223" s="46"/>
      <c r="F223" s="25"/>
      <c r="G223" s="15"/>
      <c r="H223" s="14"/>
      <c r="I223" s="18"/>
      <c r="J223" s="18"/>
      <c r="K223" s="18"/>
      <c r="L223" s="18"/>
      <c r="M223" s="19"/>
      <c r="N223" s="18"/>
      <c r="O223" s="18"/>
      <c r="P223" s="2"/>
      <c r="Q223" s="24"/>
      <c r="R223" s="24"/>
      <c r="S223" s="24"/>
      <c r="T223" s="24"/>
      <c r="U223" s="24"/>
      <c r="V223" s="24"/>
      <c r="W223" s="24"/>
      <c r="X223" s="24"/>
      <c r="Y223" s="24"/>
      <c r="Z223" s="24"/>
      <c r="AA223" s="24"/>
      <c r="AB223" s="24"/>
      <c r="AC223" s="24"/>
      <c r="AD223" s="24"/>
      <c r="AE223" s="24"/>
      <c r="AF223" s="24"/>
      <c r="AG223" s="24"/>
      <c r="AH223" s="24"/>
      <c r="AI223" s="24"/>
      <c r="AJ223" s="24"/>
      <c r="AK223" s="24"/>
      <c r="AL223" s="24"/>
      <c r="AM223" s="24"/>
      <c r="AN223" s="24"/>
      <c r="AO223" s="24"/>
      <c r="AP223" s="24"/>
    </row>
    <row r="224" spans="1:87" s="11" customFormat="1" ht="13.5" customHeight="1" x14ac:dyDescent="0.2">
      <c r="A224" s="51"/>
      <c r="B224" s="12"/>
      <c r="C224" s="43"/>
      <c r="D224" s="13"/>
      <c r="E224" s="46"/>
      <c r="F224" s="25"/>
      <c r="G224" s="15"/>
      <c r="H224" s="14"/>
      <c r="I224" s="18"/>
      <c r="J224" s="18"/>
      <c r="K224" s="18"/>
      <c r="L224" s="18"/>
      <c r="M224" s="19"/>
      <c r="N224" s="18"/>
      <c r="O224" s="18"/>
      <c r="P224" s="2"/>
      <c r="Q224" s="24"/>
      <c r="R224" s="24"/>
      <c r="S224" s="24"/>
      <c r="T224" s="24"/>
      <c r="U224" s="24"/>
      <c r="V224" s="24"/>
      <c r="W224" s="24"/>
      <c r="X224" s="24"/>
      <c r="Y224" s="24"/>
      <c r="Z224" s="24"/>
      <c r="AA224" s="24"/>
      <c r="AB224" s="24"/>
      <c r="AC224" s="24"/>
      <c r="AD224" s="24"/>
      <c r="AE224" s="24"/>
      <c r="AF224" s="24"/>
      <c r="AG224" s="24"/>
      <c r="AH224" s="24"/>
      <c r="AI224" s="24"/>
      <c r="AJ224" s="24"/>
      <c r="AK224" s="24"/>
      <c r="AL224" s="24"/>
      <c r="AM224" s="24"/>
      <c r="AN224" s="24"/>
      <c r="AO224" s="24"/>
      <c r="AP224" s="24"/>
    </row>
    <row r="225" spans="1:42" s="11" customFormat="1" ht="13.5" customHeight="1" x14ac:dyDescent="0.2">
      <c r="A225" s="51"/>
      <c r="B225" s="12"/>
      <c r="C225" s="43"/>
      <c r="D225" s="13"/>
      <c r="E225" s="46"/>
      <c r="F225" s="25"/>
      <c r="G225" s="15"/>
      <c r="H225" s="14"/>
      <c r="I225" s="18"/>
      <c r="J225" s="18"/>
      <c r="K225" s="18"/>
      <c r="L225" s="18"/>
      <c r="M225" s="19"/>
      <c r="N225" s="18"/>
      <c r="O225" s="18"/>
      <c r="P225" s="2"/>
      <c r="Q225" s="24"/>
      <c r="R225" s="24"/>
      <c r="S225" s="24"/>
      <c r="T225" s="24"/>
      <c r="U225" s="24"/>
      <c r="V225" s="24"/>
      <c r="W225" s="24"/>
      <c r="X225" s="24"/>
      <c r="Y225" s="24"/>
      <c r="Z225" s="24"/>
      <c r="AA225" s="24"/>
      <c r="AB225" s="24"/>
      <c r="AC225" s="24"/>
      <c r="AD225" s="24"/>
      <c r="AE225" s="24"/>
      <c r="AF225" s="24"/>
      <c r="AG225" s="24"/>
      <c r="AH225" s="24"/>
      <c r="AI225" s="24"/>
      <c r="AJ225" s="24"/>
      <c r="AK225" s="24"/>
      <c r="AL225" s="24"/>
      <c r="AM225" s="24"/>
      <c r="AN225" s="24"/>
      <c r="AO225" s="24"/>
      <c r="AP225" s="24"/>
    </row>
    <row r="226" spans="1:42" s="11" customFormat="1" ht="13.5" customHeight="1" x14ac:dyDescent="0.2">
      <c r="A226" s="51"/>
      <c r="B226" s="12"/>
      <c r="C226" s="43"/>
      <c r="D226" s="13"/>
      <c r="E226" s="46"/>
      <c r="F226" s="25"/>
      <c r="G226" s="15"/>
      <c r="H226" s="14"/>
      <c r="I226" s="18"/>
      <c r="J226" s="18"/>
      <c r="K226" s="18"/>
      <c r="L226" s="18"/>
      <c r="M226" s="19"/>
      <c r="N226" s="18"/>
      <c r="O226" s="18"/>
      <c r="P226" s="2"/>
      <c r="Q226" s="24"/>
      <c r="R226" s="24"/>
      <c r="S226" s="24"/>
      <c r="T226" s="24"/>
      <c r="U226" s="24"/>
      <c r="V226" s="24"/>
      <c r="W226" s="24"/>
      <c r="X226" s="24"/>
      <c r="Y226" s="24"/>
      <c r="Z226" s="24"/>
      <c r="AA226" s="24"/>
      <c r="AB226" s="24"/>
      <c r="AC226" s="24"/>
      <c r="AD226" s="24"/>
      <c r="AE226" s="24"/>
      <c r="AF226" s="24"/>
      <c r="AG226" s="24"/>
      <c r="AH226" s="24"/>
      <c r="AI226" s="24"/>
      <c r="AJ226" s="24"/>
      <c r="AK226" s="24"/>
      <c r="AL226" s="24"/>
      <c r="AM226" s="24"/>
      <c r="AN226" s="24"/>
      <c r="AO226" s="24"/>
      <c r="AP226" s="24"/>
    </row>
    <row r="227" spans="1:42" s="11" customFormat="1" ht="13.5" customHeight="1" x14ac:dyDescent="0.2">
      <c r="A227" s="51"/>
      <c r="B227" s="12"/>
      <c r="C227" s="43"/>
      <c r="D227" s="13"/>
      <c r="E227" s="46"/>
      <c r="F227" s="25"/>
      <c r="G227" s="15"/>
      <c r="H227" s="14"/>
      <c r="I227" s="18"/>
      <c r="J227" s="18"/>
      <c r="K227" s="18"/>
      <c r="L227" s="18"/>
      <c r="M227" s="19"/>
      <c r="N227" s="18"/>
      <c r="O227" s="18"/>
      <c r="P227"/>
      <c r="Q227" s="24"/>
      <c r="R227" s="24"/>
      <c r="S227" s="24"/>
      <c r="T227" s="24"/>
      <c r="U227" s="24"/>
      <c r="V227" s="24"/>
      <c r="W227" s="24"/>
      <c r="X227" s="24"/>
      <c r="Y227" s="24"/>
      <c r="Z227" s="24"/>
      <c r="AA227" s="24"/>
      <c r="AB227" s="24"/>
      <c r="AC227" s="24"/>
      <c r="AD227" s="24"/>
      <c r="AE227" s="24"/>
      <c r="AF227" s="24"/>
      <c r="AG227" s="24"/>
      <c r="AH227" s="24"/>
      <c r="AI227" s="24"/>
      <c r="AJ227" s="24"/>
      <c r="AK227" s="24"/>
      <c r="AL227" s="24"/>
      <c r="AM227" s="24"/>
      <c r="AN227" s="24"/>
      <c r="AO227" s="24"/>
      <c r="AP227" s="24"/>
    </row>
    <row r="228" spans="1:42" s="11" customFormat="1" ht="13.5" customHeight="1" x14ac:dyDescent="0.2">
      <c r="A228" s="51"/>
      <c r="B228" s="12"/>
      <c r="C228" s="43"/>
      <c r="D228" s="13"/>
      <c r="E228" s="46"/>
      <c r="F228" s="25"/>
      <c r="G228" s="15"/>
      <c r="H228" s="14"/>
      <c r="I228" s="18"/>
      <c r="J228" s="18"/>
      <c r="K228" s="18"/>
      <c r="L228" s="18"/>
      <c r="M228" s="19"/>
      <c r="N228" s="18"/>
      <c r="O228" s="18"/>
      <c r="P228"/>
      <c r="Q228" s="24"/>
      <c r="R228" s="24"/>
      <c r="S228" s="24"/>
      <c r="T228" s="24"/>
      <c r="U228" s="24"/>
      <c r="V228" s="24"/>
      <c r="W228" s="24"/>
      <c r="X228" s="24"/>
      <c r="Y228" s="24"/>
      <c r="Z228" s="24"/>
      <c r="AA228" s="24"/>
      <c r="AB228" s="24"/>
      <c r="AC228" s="24"/>
      <c r="AD228" s="24"/>
      <c r="AE228" s="24"/>
      <c r="AF228" s="24"/>
      <c r="AG228" s="24"/>
      <c r="AH228" s="24"/>
      <c r="AI228" s="24"/>
      <c r="AJ228" s="24"/>
      <c r="AK228" s="24"/>
      <c r="AL228" s="24"/>
      <c r="AM228" s="24"/>
      <c r="AN228" s="24"/>
      <c r="AO228" s="24"/>
      <c r="AP228" s="24"/>
    </row>
    <row r="229" spans="1:42" s="11" customFormat="1" ht="13.5" customHeight="1" x14ac:dyDescent="0.2">
      <c r="A229" s="51"/>
      <c r="B229" s="12"/>
      <c r="C229" s="43"/>
      <c r="D229" s="13"/>
      <c r="E229" s="46"/>
      <c r="F229" s="25"/>
      <c r="G229" s="15"/>
      <c r="H229" s="14"/>
      <c r="I229" s="18"/>
      <c r="J229" s="18"/>
      <c r="K229" s="18"/>
      <c r="L229" s="18"/>
      <c r="M229" s="19"/>
      <c r="N229" s="18"/>
      <c r="O229" s="18"/>
      <c r="P229"/>
      <c r="Q229" s="24"/>
      <c r="R229" s="24"/>
      <c r="S229" s="24"/>
      <c r="T229" s="24"/>
      <c r="U229" s="24"/>
      <c r="V229" s="24"/>
      <c r="W229" s="24"/>
      <c r="X229" s="24"/>
      <c r="Y229" s="24"/>
      <c r="Z229" s="24"/>
      <c r="AA229" s="24"/>
      <c r="AB229" s="24"/>
      <c r="AC229" s="24"/>
      <c r="AD229" s="24"/>
      <c r="AE229" s="24"/>
      <c r="AF229" s="24"/>
      <c r="AG229" s="24"/>
      <c r="AH229" s="24"/>
      <c r="AI229" s="24"/>
      <c r="AJ229" s="24"/>
      <c r="AK229" s="24"/>
      <c r="AL229" s="24"/>
      <c r="AM229" s="24"/>
      <c r="AN229" s="24"/>
      <c r="AO229" s="24"/>
      <c r="AP229" s="24"/>
    </row>
    <row r="230" spans="1:42" s="11" customFormat="1" ht="13.5" customHeight="1" x14ac:dyDescent="0.2">
      <c r="A230" s="51"/>
      <c r="B230" s="12"/>
      <c r="C230" s="43"/>
      <c r="D230" s="13"/>
      <c r="E230" s="46"/>
      <c r="F230" s="25"/>
      <c r="G230" s="15"/>
      <c r="H230" s="14"/>
      <c r="I230" s="18"/>
      <c r="J230" s="18"/>
      <c r="K230" s="18"/>
      <c r="L230" s="18"/>
      <c r="M230" s="19"/>
      <c r="N230" s="18"/>
      <c r="O230" s="18"/>
      <c r="P230"/>
      <c r="Q230" s="24"/>
      <c r="R230" s="24"/>
      <c r="S230" s="24"/>
      <c r="T230" s="24"/>
      <c r="U230" s="24"/>
      <c r="V230" s="24"/>
      <c r="W230" s="24"/>
      <c r="X230" s="24"/>
      <c r="Y230" s="24"/>
      <c r="Z230" s="24"/>
      <c r="AA230" s="24"/>
      <c r="AB230" s="24"/>
      <c r="AC230" s="24"/>
      <c r="AD230" s="24"/>
      <c r="AE230" s="24"/>
      <c r="AF230" s="24"/>
      <c r="AG230" s="24"/>
      <c r="AH230" s="24"/>
      <c r="AI230" s="24"/>
      <c r="AJ230" s="24"/>
      <c r="AK230" s="24"/>
      <c r="AL230" s="24"/>
      <c r="AM230" s="24"/>
      <c r="AN230" s="24"/>
      <c r="AO230" s="24"/>
      <c r="AP230" s="24"/>
    </row>
    <row r="231" spans="1:42" s="11" customFormat="1" ht="13.5" customHeight="1" x14ac:dyDescent="0.2">
      <c r="A231" s="51"/>
      <c r="B231" s="12"/>
      <c r="C231" s="43"/>
      <c r="D231" s="13"/>
      <c r="E231" s="46"/>
      <c r="F231" s="25"/>
      <c r="G231" s="15"/>
      <c r="H231" s="14"/>
      <c r="I231" s="18"/>
      <c r="J231" s="18"/>
      <c r="K231" s="18"/>
      <c r="L231" s="18"/>
      <c r="M231" s="19"/>
      <c r="N231" s="18"/>
      <c r="O231" s="18"/>
      <c r="P231"/>
      <c r="Q231" s="24"/>
      <c r="R231" s="24"/>
      <c r="S231" s="24"/>
      <c r="T231" s="24"/>
      <c r="U231" s="24"/>
      <c r="V231" s="24"/>
      <c r="W231" s="24"/>
      <c r="X231" s="24"/>
      <c r="Y231" s="24"/>
      <c r="Z231" s="24"/>
      <c r="AA231" s="24"/>
      <c r="AB231" s="24"/>
      <c r="AC231" s="24"/>
      <c r="AD231" s="24"/>
      <c r="AE231" s="24"/>
      <c r="AF231" s="24"/>
      <c r="AG231" s="24"/>
      <c r="AH231" s="24"/>
      <c r="AI231" s="24"/>
      <c r="AJ231" s="24"/>
      <c r="AK231" s="24"/>
      <c r="AL231" s="24"/>
      <c r="AM231" s="24"/>
      <c r="AN231" s="24"/>
      <c r="AO231" s="24"/>
      <c r="AP231" s="24"/>
    </row>
    <row r="232" spans="1:42" s="11" customFormat="1" ht="13.5" customHeight="1" x14ac:dyDescent="0.2">
      <c r="A232" s="51"/>
      <c r="B232" s="12"/>
      <c r="C232" s="43"/>
      <c r="D232" s="13"/>
      <c r="E232" s="46"/>
      <c r="F232" s="25"/>
      <c r="G232" s="15"/>
      <c r="H232" s="14"/>
      <c r="I232" s="18"/>
      <c r="J232" s="18"/>
      <c r="K232" s="18"/>
      <c r="L232" s="18"/>
      <c r="M232" s="19"/>
      <c r="N232" s="18"/>
      <c r="O232" s="18"/>
      <c r="P232"/>
      <c r="Q232" s="24"/>
      <c r="R232" s="24"/>
      <c r="S232" s="24"/>
      <c r="T232" s="24"/>
      <c r="U232" s="24"/>
      <c r="V232" s="24"/>
      <c r="W232" s="24"/>
      <c r="X232" s="24"/>
      <c r="Y232" s="24"/>
      <c r="Z232" s="24"/>
      <c r="AA232" s="24"/>
      <c r="AB232" s="24"/>
      <c r="AC232" s="24"/>
      <c r="AD232" s="24"/>
      <c r="AE232" s="24"/>
      <c r="AF232" s="24"/>
      <c r="AG232" s="24"/>
      <c r="AH232" s="24"/>
      <c r="AI232" s="24"/>
      <c r="AJ232" s="24"/>
      <c r="AK232" s="24"/>
      <c r="AL232" s="24"/>
      <c r="AM232" s="24"/>
      <c r="AN232" s="24"/>
      <c r="AO232" s="24"/>
      <c r="AP232" s="24"/>
    </row>
    <row r="233" spans="1:42" s="11" customFormat="1" ht="13.5" customHeight="1" x14ac:dyDescent="0.2">
      <c r="A233" s="51"/>
      <c r="B233" s="12"/>
      <c r="C233" s="43"/>
      <c r="D233" s="13"/>
      <c r="E233" s="46"/>
      <c r="F233" s="25"/>
      <c r="G233" s="15"/>
      <c r="H233" s="14"/>
      <c r="I233" s="18"/>
      <c r="J233" s="18"/>
      <c r="K233" s="18"/>
      <c r="L233" s="18"/>
      <c r="M233" s="19"/>
      <c r="N233" s="18"/>
      <c r="O233" s="18"/>
      <c r="P233"/>
      <c r="Q233" s="24"/>
      <c r="R233" s="24"/>
      <c r="S233" s="24"/>
      <c r="T233" s="24"/>
      <c r="U233" s="24"/>
      <c r="V233" s="24"/>
      <c r="W233" s="24"/>
      <c r="X233" s="24"/>
      <c r="Y233" s="24"/>
      <c r="Z233" s="24"/>
      <c r="AA233" s="24"/>
      <c r="AB233" s="24"/>
      <c r="AC233" s="24"/>
      <c r="AD233" s="24"/>
      <c r="AE233" s="24"/>
      <c r="AF233" s="24"/>
      <c r="AG233" s="24"/>
      <c r="AH233" s="24"/>
      <c r="AI233" s="24"/>
      <c r="AJ233" s="24"/>
      <c r="AK233" s="24"/>
      <c r="AL233" s="24"/>
      <c r="AM233" s="24"/>
      <c r="AN233" s="24"/>
      <c r="AO233" s="24"/>
      <c r="AP233" s="24"/>
    </row>
    <row r="234" spans="1:42" s="11" customFormat="1" ht="13.5" customHeight="1" x14ac:dyDescent="0.2">
      <c r="A234" s="51"/>
      <c r="B234" s="12"/>
      <c r="C234" s="43"/>
      <c r="D234" s="13"/>
      <c r="E234" s="40"/>
      <c r="F234" s="26"/>
      <c r="G234" s="15"/>
      <c r="H234" s="14"/>
      <c r="I234" s="18"/>
      <c r="J234" s="18"/>
      <c r="K234" s="18"/>
      <c r="L234" s="18"/>
      <c r="M234" s="19"/>
      <c r="N234" s="18"/>
      <c r="O234" s="18"/>
      <c r="P234"/>
      <c r="Q234" s="24"/>
      <c r="R234" s="24"/>
      <c r="S234" s="24"/>
      <c r="T234" s="24"/>
      <c r="U234" s="24"/>
      <c r="V234" s="24"/>
      <c r="W234" s="24"/>
      <c r="X234" s="24"/>
      <c r="Y234" s="24"/>
      <c r="Z234" s="24"/>
      <c r="AA234" s="24"/>
      <c r="AB234" s="24"/>
      <c r="AC234" s="24"/>
      <c r="AD234" s="24"/>
      <c r="AE234" s="24"/>
      <c r="AF234" s="24"/>
      <c r="AG234" s="24"/>
      <c r="AH234" s="24"/>
      <c r="AI234" s="24"/>
      <c r="AJ234" s="24"/>
      <c r="AK234" s="24"/>
      <c r="AL234" s="24"/>
      <c r="AM234" s="24"/>
      <c r="AN234" s="24"/>
      <c r="AO234" s="24"/>
      <c r="AP234" s="24"/>
    </row>
    <row r="235" spans="1:42" s="11" customFormat="1" ht="13.5" customHeight="1" x14ac:dyDescent="0.2">
      <c r="A235" s="51"/>
      <c r="B235" s="12"/>
      <c r="C235" s="43"/>
      <c r="D235" s="13"/>
      <c r="E235" s="40"/>
      <c r="F235" s="26"/>
      <c r="G235" s="15"/>
      <c r="H235" s="14"/>
      <c r="I235" s="18"/>
      <c r="J235" s="18"/>
      <c r="K235" s="18"/>
      <c r="L235" s="18"/>
      <c r="M235" s="19"/>
      <c r="N235" s="18"/>
      <c r="O235" s="18"/>
      <c r="P235"/>
      <c r="Q235" s="24"/>
      <c r="R235" s="24"/>
      <c r="S235" s="24"/>
      <c r="T235" s="24"/>
      <c r="U235" s="24"/>
      <c r="V235" s="24"/>
      <c r="W235" s="24"/>
      <c r="X235" s="24"/>
      <c r="Y235" s="24"/>
      <c r="Z235" s="24"/>
      <c r="AA235" s="24"/>
      <c r="AB235" s="24"/>
      <c r="AC235" s="24"/>
      <c r="AD235" s="24"/>
      <c r="AE235" s="24"/>
      <c r="AF235" s="24"/>
      <c r="AG235" s="24"/>
      <c r="AH235" s="24"/>
      <c r="AI235" s="24"/>
      <c r="AJ235" s="24"/>
      <c r="AK235" s="24"/>
      <c r="AL235" s="24"/>
      <c r="AM235" s="24"/>
      <c r="AN235" s="24"/>
      <c r="AO235" s="24"/>
      <c r="AP235" s="24"/>
    </row>
    <row r="236" spans="1:42" s="11" customFormat="1" ht="13.5" customHeight="1" x14ac:dyDescent="0.2">
      <c r="A236" s="51"/>
      <c r="B236" s="12"/>
      <c r="C236" s="43"/>
      <c r="D236" s="13"/>
      <c r="E236" s="40"/>
      <c r="F236" s="26"/>
      <c r="G236" s="15"/>
      <c r="H236" s="14"/>
      <c r="I236" s="18"/>
      <c r="J236" s="18"/>
      <c r="K236" s="18"/>
      <c r="L236" s="18"/>
      <c r="M236" s="19"/>
      <c r="N236" s="18"/>
      <c r="O236" s="18"/>
      <c r="P236"/>
      <c r="Q236" s="24"/>
      <c r="R236" s="24"/>
      <c r="S236" s="24"/>
      <c r="T236" s="24"/>
      <c r="U236" s="24"/>
      <c r="V236" s="24"/>
      <c r="W236" s="24"/>
      <c r="X236" s="24"/>
      <c r="Y236" s="24"/>
      <c r="Z236" s="24"/>
      <c r="AA236" s="24"/>
      <c r="AB236" s="24"/>
      <c r="AC236" s="24"/>
      <c r="AD236" s="24"/>
      <c r="AE236" s="24"/>
      <c r="AF236" s="24"/>
      <c r="AG236" s="24"/>
      <c r="AH236" s="24"/>
      <c r="AI236" s="24"/>
      <c r="AJ236" s="24"/>
      <c r="AK236" s="24"/>
      <c r="AL236" s="24"/>
      <c r="AM236" s="24"/>
      <c r="AN236" s="24"/>
      <c r="AO236" s="24"/>
      <c r="AP236" s="24"/>
    </row>
    <row r="237" spans="1:42" s="11" customFormat="1" ht="13.5" customHeight="1" x14ac:dyDescent="0.2">
      <c r="A237" s="51"/>
      <c r="B237" s="12"/>
      <c r="C237" s="43"/>
      <c r="D237" s="13"/>
      <c r="E237" s="40"/>
      <c r="F237" s="26"/>
      <c r="G237" s="15"/>
      <c r="H237" s="14"/>
      <c r="I237" s="18"/>
      <c r="J237" s="18"/>
      <c r="K237" s="18"/>
      <c r="L237" s="18"/>
      <c r="M237" s="19"/>
      <c r="N237" s="18"/>
      <c r="O237" s="18"/>
      <c r="P237"/>
      <c r="Q237" s="24"/>
      <c r="R237" s="24"/>
      <c r="S237" s="24"/>
      <c r="T237" s="24"/>
      <c r="U237" s="24"/>
      <c r="V237" s="24"/>
      <c r="W237" s="24"/>
      <c r="X237" s="24"/>
      <c r="Y237" s="24"/>
      <c r="Z237" s="24"/>
      <c r="AA237" s="24"/>
      <c r="AB237" s="24"/>
      <c r="AC237" s="24"/>
      <c r="AD237" s="24"/>
      <c r="AE237" s="24"/>
      <c r="AF237" s="24"/>
      <c r="AG237" s="24"/>
      <c r="AH237" s="24"/>
      <c r="AI237" s="24"/>
      <c r="AJ237" s="24"/>
      <c r="AK237" s="24"/>
      <c r="AL237" s="24"/>
      <c r="AM237" s="24"/>
      <c r="AN237" s="24"/>
      <c r="AO237" s="24"/>
      <c r="AP237" s="24"/>
    </row>
    <row r="238" spans="1:42" s="11" customFormat="1" ht="13.5" customHeight="1" x14ac:dyDescent="0.2">
      <c r="A238" s="51"/>
      <c r="B238" s="12"/>
      <c r="C238" s="43"/>
      <c r="D238" s="13"/>
      <c r="E238" s="40"/>
      <c r="F238" s="26"/>
      <c r="G238" s="15"/>
      <c r="H238" s="14"/>
      <c r="I238" s="18"/>
      <c r="J238" s="18"/>
      <c r="K238" s="18"/>
      <c r="L238" s="18"/>
      <c r="M238" s="19"/>
      <c r="N238" s="18"/>
      <c r="O238" s="18"/>
      <c r="P238"/>
      <c r="Q238" s="24"/>
      <c r="R238" s="24"/>
      <c r="S238" s="24"/>
      <c r="T238" s="24"/>
      <c r="U238" s="24"/>
      <c r="V238" s="24"/>
      <c r="W238" s="24"/>
      <c r="X238" s="24"/>
      <c r="Y238" s="24"/>
      <c r="Z238" s="24"/>
      <c r="AA238" s="24"/>
      <c r="AB238" s="24"/>
      <c r="AC238" s="24"/>
      <c r="AD238" s="24"/>
      <c r="AE238" s="24"/>
      <c r="AF238" s="24"/>
      <c r="AG238" s="24"/>
      <c r="AH238" s="24"/>
      <c r="AI238" s="24"/>
      <c r="AJ238" s="24"/>
      <c r="AK238" s="24"/>
      <c r="AL238" s="24"/>
      <c r="AM238" s="24"/>
      <c r="AN238" s="24"/>
      <c r="AO238" s="24"/>
      <c r="AP238" s="24"/>
    </row>
    <row r="239" spans="1:42" s="11" customFormat="1" ht="13.5" customHeight="1" x14ac:dyDescent="0.2">
      <c r="A239" s="51"/>
      <c r="B239" s="12"/>
      <c r="C239" s="43"/>
      <c r="D239" s="13"/>
      <c r="E239" s="40"/>
      <c r="F239" s="26"/>
      <c r="G239" s="15"/>
      <c r="H239" s="14"/>
      <c r="I239" s="18"/>
      <c r="J239" s="18"/>
      <c r="K239" s="18"/>
      <c r="L239" s="18"/>
      <c r="M239" s="19"/>
      <c r="N239" s="18"/>
      <c r="O239" s="18"/>
      <c r="P239"/>
      <c r="Q239" s="24"/>
      <c r="R239" s="24"/>
      <c r="S239" s="24"/>
      <c r="T239" s="24"/>
      <c r="U239" s="24"/>
      <c r="V239" s="24"/>
      <c r="W239" s="24"/>
      <c r="X239" s="24"/>
      <c r="Y239" s="24"/>
      <c r="Z239" s="24"/>
      <c r="AA239" s="24"/>
      <c r="AB239" s="24"/>
      <c r="AC239" s="24"/>
      <c r="AD239" s="24"/>
      <c r="AE239" s="24"/>
      <c r="AF239" s="24"/>
      <c r="AG239" s="24"/>
      <c r="AH239" s="24"/>
      <c r="AI239" s="24"/>
      <c r="AJ239" s="24"/>
      <c r="AK239" s="24"/>
      <c r="AL239" s="24"/>
      <c r="AM239" s="24"/>
      <c r="AN239" s="24"/>
      <c r="AO239" s="24"/>
      <c r="AP239" s="24"/>
    </row>
    <row r="240" spans="1:42" s="11" customFormat="1" ht="13.5" customHeight="1" x14ac:dyDescent="0.2">
      <c r="A240" s="51"/>
      <c r="B240" s="12"/>
      <c r="C240" s="43"/>
      <c r="D240" s="13"/>
      <c r="E240" s="40"/>
      <c r="F240" s="26"/>
      <c r="G240" s="15"/>
      <c r="H240" s="14"/>
      <c r="I240" s="18"/>
      <c r="J240" s="18"/>
      <c r="K240" s="18"/>
      <c r="L240" s="18"/>
      <c r="M240" s="19"/>
      <c r="N240" s="18"/>
      <c r="O240" s="18"/>
      <c r="P240"/>
      <c r="Q240" s="24"/>
      <c r="R240" s="24"/>
      <c r="S240" s="24"/>
      <c r="T240" s="24"/>
      <c r="U240" s="24"/>
      <c r="V240" s="24"/>
      <c r="W240" s="24"/>
      <c r="X240" s="24"/>
      <c r="Y240" s="24"/>
      <c r="Z240" s="24"/>
      <c r="AA240" s="24"/>
      <c r="AB240" s="24"/>
      <c r="AC240" s="24"/>
      <c r="AD240" s="24"/>
      <c r="AE240" s="24"/>
      <c r="AF240" s="24"/>
      <c r="AG240" s="24"/>
      <c r="AH240" s="24"/>
      <c r="AI240" s="24"/>
      <c r="AJ240" s="24"/>
      <c r="AK240" s="24"/>
      <c r="AL240" s="24"/>
      <c r="AM240" s="24"/>
      <c r="AN240" s="24"/>
      <c r="AO240" s="24"/>
      <c r="AP240" s="24"/>
    </row>
    <row r="241" spans="1:42" s="11" customFormat="1" ht="13.5" customHeight="1" x14ac:dyDescent="0.2">
      <c r="A241" s="51"/>
      <c r="B241" s="12"/>
      <c r="C241" s="43"/>
      <c r="D241" s="13"/>
      <c r="E241" s="40"/>
      <c r="F241" s="26"/>
      <c r="G241" s="15"/>
      <c r="H241" s="14"/>
      <c r="I241" s="18"/>
      <c r="J241" s="18"/>
      <c r="K241" s="18"/>
      <c r="L241" s="18"/>
      <c r="M241" s="19"/>
      <c r="N241" s="18"/>
      <c r="O241" s="18"/>
      <c r="P241"/>
      <c r="Q241" s="24"/>
      <c r="R241" s="24"/>
      <c r="S241" s="24"/>
      <c r="T241" s="24"/>
      <c r="U241" s="24"/>
      <c r="V241" s="24"/>
      <c r="W241" s="24"/>
      <c r="X241" s="24"/>
      <c r="Y241" s="24"/>
      <c r="Z241" s="24"/>
      <c r="AA241" s="24"/>
      <c r="AB241" s="24"/>
      <c r="AC241" s="24"/>
      <c r="AD241" s="24"/>
      <c r="AE241" s="24"/>
      <c r="AF241" s="24"/>
      <c r="AG241" s="24"/>
      <c r="AH241" s="24"/>
      <c r="AI241" s="24"/>
      <c r="AJ241" s="24"/>
      <c r="AK241" s="24"/>
      <c r="AL241" s="24"/>
      <c r="AM241" s="24"/>
      <c r="AN241" s="24"/>
      <c r="AO241" s="24"/>
      <c r="AP241" s="24"/>
    </row>
    <row r="242" spans="1:42" s="11" customFormat="1" ht="13.5" customHeight="1" x14ac:dyDescent="0.2">
      <c r="A242" s="51"/>
      <c r="B242" s="12"/>
      <c r="C242" s="43"/>
      <c r="D242" s="13"/>
      <c r="E242" s="40"/>
      <c r="F242" s="26"/>
      <c r="G242" s="15"/>
      <c r="H242" s="14"/>
      <c r="I242" s="18"/>
      <c r="J242" s="18"/>
      <c r="K242" s="18"/>
      <c r="L242" s="18"/>
      <c r="M242" s="19"/>
      <c r="N242" s="18"/>
      <c r="O242" s="18"/>
      <c r="P242"/>
      <c r="Q242" s="24"/>
      <c r="R242" s="24"/>
      <c r="S242" s="24"/>
      <c r="T242" s="24"/>
      <c r="U242" s="24"/>
      <c r="V242" s="24"/>
      <c r="W242" s="24"/>
      <c r="X242" s="24"/>
      <c r="Y242" s="24"/>
      <c r="Z242" s="24"/>
      <c r="AA242" s="24"/>
      <c r="AB242" s="24"/>
      <c r="AC242" s="24"/>
      <c r="AD242" s="24"/>
      <c r="AE242" s="24"/>
      <c r="AF242" s="24"/>
      <c r="AG242" s="24"/>
      <c r="AH242" s="24"/>
      <c r="AI242" s="24"/>
      <c r="AJ242" s="24"/>
      <c r="AK242" s="24"/>
      <c r="AL242" s="24"/>
      <c r="AM242" s="24"/>
      <c r="AN242" s="24"/>
      <c r="AO242" s="24"/>
      <c r="AP242" s="24"/>
    </row>
    <row r="243" spans="1:42" s="11" customFormat="1" ht="13.5" customHeight="1" x14ac:dyDescent="0.2">
      <c r="A243" s="51"/>
      <c r="B243" s="12"/>
      <c r="C243" s="43"/>
      <c r="D243" s="13"/>
      <c r="E243" s="40"/>
      <c r="F243" s="26"/>
      <c r="G243" s="15"/>
      <c r="H243" s="14"/>
      <c r="I243" s="18"/>
      <c r="J243" s="18"/>
      <c r="K243" s="18"/>
      <c r="L243" s="18"/>
      <c r="M243" s="19"/>
      <c r="N243" s="18"/>
      <c r="O243" s="18"/>
      <c r="P243"/>
      <c r="Q243" s="24"/>
      <c r="R243" s="24"/>
      <c r="S243" s="24"/>
      <c r="T243" s="24"/>
      <c r="U243" s="24"/>
      <c r="V243" s="24"/>
      <c r="W243" s="24"/>
      <c r="X243" s="24"/>
      <c r="Y243" s="24"/>
      <c r="Z243" s="24"/>
      <c r="AA243" s="24"/>
      <c r="AB243" s="24"/>
      <c r="AC243" s="24"/>
      <c r="AD243" s="24"/>
      <c r="AE243" s="24"/>
      <c r="AF243" s="24"/>
      <c r="AG243" s="24"/>
      <c r="AH243" s="24"/>
      <c r="AI243" s="24"/>
      <c r="AJ243" s="24"/>
      <c r="AK243" s="24"/>
      <c r="AL243" s="24"/>
      <c r="AM243" s="24"/>
      <c r="AN243" s="24"/>
      <c r="AO243" s="24"/>
      <c r="AP243" s="24"/>
    </row>
    <row r="244" spans="1:42" s="11" customFormat="1" ht="13.5" customHeight="1" x14ac:dyDescent="0.2">
      <c r="A244" s="51"/>
      <c r="B244" s="12"/>
      <c r="C244" s="43"/>
      <c r="D244" s="13"/>
      <c r="E244" s="40"/>
      <c r="F244" s="26"/>
      <c r="G244" s="15"/>
      <c r="H244" s="14"/>
      <c r="I244" s="18"/>
      <c r="J244" s="18"/>
      <c r="K244" s="18"/>
      <c r="L244" s="18"/>
      <c r="M244" s="19"/>
      <c r="N244" s="18"/>
      <c r="O244" s="18"/>
      <c r="P244"/>
      <c r="Q244" s="24"/>
      <c r="R244" s="24"/>
      <c r="S244" s="24"/>
      <c r="T244" s="24"/>
      <c r="U244" s="24"/>
      <c r="V244" s="24"/>
      <c r="W244" s="24"/>
      <c r="X244" s="24"/>
      <c r="Y244" s="24"/>
      <c r="Z244" s="24"/>
      <c r="AA244" s="24"/>
      <c r="AB244" s="24"/>
      <c r="AC244" s="24"/>
      <c r="AD244" s="24"/>
      <c r="AE244" s="24"/>
      <c r="AF244" s="24"/>
      <c r="AG244" s="24"/>
      <c r="AH244" s="24"/>
      <c r="AI244" s="24"/>
      <c r="AJ244" s="24"/>
      <c r="AK244" s="24"/>
      <c r="AL244" s="24"/>
      <c r="AM244" s="24"/>
      <c r="AN244" s="24"/>
      <c r="AO244" s="24"/>
      <c r="AP244" s="24"/>
    </row>
    <row r="245" spans="1:42" s="11" customFormat="1" ht="13.5" customHeight="1" x14ac:dyDescent="0.2">
      <c r="A245" s="51"/>
      <c r="B245" s="12"/>
      <c r="C245" s="43"/>
      <c r="D245" s="13"/>
      <c r="E245" s="40"/>
      <c r="F245" s="26"/>
      <c r="G245" s="15"/>
      <c r="H245" s="14"/>
      <c r="I245" s="18"/>
      <c r="J245" s="18"/>
      <c r="K245" s="18"/>
      <c r="L245" s="18"/>
      <c r="M245" s="19"/>
      <c r="N245" s="18"/>
      <c r="O245" s="18"/>
      <c r="P245"/>
      <c r="Q245" s="24"/>
      <c r="R245" s="24"/>
      <c r="S245" s="24"/>
      <c r="T245" s="24"/>
      <c r="U245" s="24"/>
      <c r="V245" s="24"/>
      <c r="W245" s="24"/>
      <c r="X245" s="24"/>
      <c r="Y245" s="24"/>
      <c r="Z245" s="24"/>
      <c r="AA245" s="24"/>
      <c r="AB245" s="24"/>
      <c r="AC245" s="24"/>
      <c r="AD245" s="24"/>
      <c r="AE245" s="24"/>
      <c r="AF245" s="24"/>
      <c r="AG245" s="24"/>
      <c r="AH245" s="24"/>
      <c r="AI245" s="24"/>
      <c r="AJ245" s="24"/>
      <c r="AK245" s="24"/>
      <c r="AL245" s="24"/>
      <c r="AM245" s="24"/>
      <c r="AN245" s="24"/>
      <c r="AO245" s="24"/>
      <c r="AP245" s="24"/>
    </row>
    <row r="246" spans="1:42" s="11" customFormat="1" ht="13.5" customHeight="1" x14ac:dyDescent="0.2">
      <c r="A246" s="51"/>
      <c r="B246" s="12"/>
      <c r="C246" s="43"/>
      <c r="D246" s="13"/>
      <c r="E246" s="40"/>
      <c r="F246" s="26"/>
      <c r="G246" s="15"/>
      <c r="H246" s="14"/>
      <c r="I246" s="18"/>
      <c r="J246" s="18"/>
      <c r="K246" s="18"/>
      <c r="L246" s="18"/>
      <c r="M246" s="19"/>
      <c r="N246" s="18"/>
      <c r="O246" s="18"/>
      <c r="P246"/>
      <c r="Q246" s="24"/>
      <c r="R246" s="24"/>
      <c r="S246" s="24"/>
      <c r="T246" s="24"/>
      <c r="U246" s="24"/>
      <c r="V246" s="24"/>
      <c r="W246" s="24"/>
      <c r="X246" s="24"/>
      <c r="Y246" s="24"/>
      <c r="Z246" s="24"/>
      <c r="AA246" s="24"/>
      <c r="AB246" s="24"/>
      <c r="AC246" s="24"/>
      <c r="AD246" s="24"/>
      <c r="AE246" s="24"/>
      <c r="AF246" s="24"/>
      <c r="AG246" s="24"/>
      <c r="AH246" s="24"/>
      <c r="AI246" s="24"/>
      <c r="AJ246" s="24"/>
      <c r="AK246" s="24"/>
      <c r="AL246" s="24"/>
      <c r="AM246" s="24"/>
      <c r="AN246" s="24"/>
      <c r="AO246" s="24"/>
      <c r="AP246" s="24"/>
    </row>
    <row r="247" spans="1:42" s="11" customFormat="1" ht="13.5" customHeight="1" x14ac:dyDescent="0.2">
      <c r="A247" s="51"/>
      <c r="B247" s="12"/>
      <c r="C247" s="43"/>
      <c r="D247" s="13"/>
      <c r="E247" s="40"/>
      <c r="F247" s="26"/>
      <c r="G247" s="15"/>
      <c r="H247" s="14"/>
      <c r="I247" s="18"/>
      <c r="J247" s="18"/>
      <c r="K247" s="18"/>
      <c r="L247" s="18"/>
      <c r="M247" s="19"/>
      <c r="N247" s="18"/>
      <c r="O247" s="18"/>
      <c r="P247"/>
      <c r="Q247" s="24"/>
      <c r="R247" s="24"/>
      <c r="S247" s="24"/>
      <c r="T247" s="24"/>
      <c r="U247" s="24"/>
      <c r="V247" s="24"/>
      <c r="W247" s="24"/>
      <c r="X247" s="24"/>
      <c r="Y247" s="24"/>
      <c r="Z247" s="24"/>
      <c r="AA247" s="24"/>
      <c r="AB247" s="24"/>
      <c r="AC247" s="24"/>
      <c r="AD247" s="24"/>
      <c r="AE247" s="24"/>
      <c r="AF247" s="24"/>
      <c r="AG247" s="24"/>
      <c r="AH247" s="24"/>
      <c r="AI247" s="24"/>
      <c r="AJ247" s="24"/>
      <c r="AK247" s="24"/>
      <c r="AL247" s="24"/>
      <c r="AM247" s="24"/>
      <c r="AN247" s="24"/>
      <c r="AO247" s="24"/>
      <c r="AP247" s="24"/>
    </row>
    <row r="248" spans="1:42" s="11" customFormat="1" ht="13.5" customHeight="1" x14ac:dyDescent="0.2">
      <c r="A248" s="51"/>
      <c r="B248" s="12"/>
      <c r="C248" s="43"/>
      <c r="D248" s="13"/>
      <c r="E248" s="40"/>
      <c r="F248" s="26"/>
      <c r="G248" s="15"/>
      <c r="H248" s="14"/>
      <c r="I248" s="18"/>
      <c r="J248" s="18"/>
      <c r="K248" s="18"/>
      <c r="L248" s="18"/>
      <c r="M248" s="19"/>
      <c r="N248" s="18"/>
      <c r="O248" s="18"/>
      <c r="P248"/>
      <c r="Q248" s="24"/>
      <c r="R248" s="24"/>
      <c r="S248" s="24"/>
      <c r="T248" s="24"/>
      <c r="U248" s="24"/>
      <c r="V248" s="24"/>
      <c r="W248" s="24"/>
      <c r="X248" s="24"/>
      <c r="Y248" s="24"/>
      <c r="Z248" s="24"/>
      <c r="AA248" s="24"/>
      <c r="AB248" s="24"/>
      <c r="AC248" s="24"/>
      <c r="AD248" s="24"/>
      <c r="AE248" s="24"/>
      <c r="AF248" s="24"/>
      <c r="AG248" s="24"/>
      <c r="AH248" s="24"/>
      <c r="AI248" s="24"/>
      <c r="AJ248" s="24"/>
      <c r="AK248" s="24"/>
      <c r="AL248" s="24"/>
      <c r="AM248" s="24"/>
      <c r="AN248" s="24"/>
      <c r="AO248" s="24"/>
      <c r="AP248" s="24"/>
    </row>
    <row r="249" spans="1:42" s="11" customFormat="1" ht="13.5" customHeight="1" x14ac:dyDescent="0.2">
      <c r="A249" s="51"/>
      <c r="B249" s="12"/>
      <c r="C249" s="43"/>
      <c r="D249" s="13"/>
      <c r="E249" s="40"/>
      <c r="F249" s="26"/>
      <c r="G249" s="15"/>
      <c r="H249" s="14"/>
      <c r="I249" s="18"/>
      <c r="J249" s="18"/>
      <c r="K249" s="18"/>
      <c r="L249" s="18"/>
      <c r="M249" s="19"/>
      <c r="N249" s="18"/>
      <c r="O249" s="18"/>
      <c r="P249"/>
      <c r="Q249" s="24"/>
      <c r="R249" s="24"/>
      <c r="S249" s="24"/>
      <c r="T249" s="24"/>
      <c r="U249" s="24"/>
      <c r="V249" s="24"/>
      <c r="W249" s="24"/>
      <c r="X249" s="24"/>
      <c r="Y249" s="24"/>
      <c r="Z249" s="24"/>
      <c r="AA249" s="24"/>
      <c r="AB249" s="24"/>
      <c r="AC249" s="24"/>
      <c r="AD249" s="24"/>
      <c r="AE249" s="24"/>
      <c r="AF249" s="24"/>
      <c r="AG249" s="24"/>
      <c r="AH249" s="24"/>
      <c r="AI249" s="24"/>
      <c r="AJ249" s="24"/>
      <c r="AK249" s="24"/>
      <c r="AL249" s="24"/>
      <c r="AM249" s="24"/>
      <c r="AN249" s="24"/>
      <c r="AO249" s="24"/>
      <c r="AP249" s="24"/>
    </row>
    <row r="250" spans="1:42" s="11" customFormat="1" ht="13.5" customHeight="1" x14ac:dyDescent="0.2">
      <c r="A250" s="51"/>
      <c r="B250" s="12"/>
      <c r="C250" s="43"/>
      <c r="D250" s="13"/>
      <c r="E250" s="40"/>
      <c r="F250" s="26"/>
      <c r="G250" s="15"/>
      <c r="H250" s="14"/>
      <c r="I250" s="18"/>
      <c r="J250" s="18"/>
      <c r="K250" s="18"/>
      <c r="L250" s="18"/>
      <c r="M250" s="19"/>
      <c r="N250" s="18"/>
      <c r="O250" s="18"/>
      <c r="P250"/>
      <c r="Q250" s="24"/>
      <c r="R250" s="24"/>
      <c r="S250" s="24"/>
      <c r="T250" s="24"/>
      <c r="U250" s="24"/>
      <c r="V250" s="24"/>
      <c r="W250" s="24"/>
      <c r="X250" s="24"/>
      <c r="Y250" s="24"/>
      <c r="Z250" s="24"/>
      <c r="AA250" s="24"/>
      <c r="AB250" s="24"/>
      <c r="AC250" s="24"/>
      <c r="AD250" s="24"/>
      <c r="AE250" s="24"/>
      <c r="AF250" s="24"/>
      <c r="AG250" s="24"/>
      <c r="AH250" s="24"/>
      <c r="AI250" s="24"/>
      <c r="AJ250" s="24"/>
      <c r="AK250" s="24"/>
      <c r="AL250" s="24"/>
      <c r="AM250" s="24"/>
      <c r="AN250" s="24"/>
      <c r="AO250" s="24"/>
      <c r="AP250" s="24"/>
    </row>
    <row r="251" spans="1:42" s="11" customFormat="1" ht="13.5" customHeight="1" x14ac:dyDescent="0.2">
      <c r="A251" s="51"/>
      <c r="B251" s="12"/>
      <c r="C251" s="43"/>
      <c r="D251" s="13"/>
      <c r="E251" s="40"/>
      <c r="F251" s="26"/>
      <c r="G251" s="15"/>
      <c r="H251" s="14"/>
      <c r="I251" s="18"/>
      <c r="J251" s="18"/>
      <c r="K251" s="18"/>
      <c r="L251" s="18"/>
      <c r="M251" s="19"/>
      <c r="N251" s="18"/>
      <c r="O251" s="18"/>
      <c r="P251"/>
      <c r="Q251" s="24"/>
      <c r="R251" s="24"/>
      <c r="S251" s="24"/>
      <c r="T251" s="24"/>
      <c r="U251" s="24"/>
      <c r="V251" s="24"/>
      <c r="W251" s="24"/>
      <c r="X251" s="24"/>
      <c r="Y251" s="24"/>
      <c r="Z251" s="24"/>
      <c r="AA251" s="24"/>
      <c r="AB251" s="24"/>
      <c r="AC251" s="24"/>
      <c r="AD251" s="24"/>
      <c r="AE251" s="24"/>
      <c r="AF251" s="24"/>
      <c r="AG251" s="24"/>
      <c r="AH251" s="24"/>
      <c r="AI251" s="24"/>
      <c r="AJ251" s="24"/>
      <c r="AK251" s="24"/>
      <c r="AL251" s="24"/>
      <c r="AM251" s="24"/>
      <c r="AN251" s="24"/>
      <c r="AO251" s="24"/>
      <c r="AP251" s="24"/>
    </row>
    <row r="252" spans="1:42" s="11" customFormat="1" ht="13.5" customHeight="1" x14ac:dyDescent="0.2">
      <c r="A252" s="51"/>
      <c r="B252" s="12"/>
      <c r="C252" s="43"/>
      <c r="D252" s="13"/>
      <c r="E252" s="40"/>
      <c r="F252" s="26"/>
      <c r="G252" s="15"/>
      <c r="H252" s="14"/>
      <c r="I252" s="18"/>
      <c r="J252" s="18"/>
      <c r="K252" s="18"/>
      <c r="L252" s="18"/>
      <c r="M252" s="19"/>
      <c r="N252" s="18"/>
      <c r="O252" s="18"/>
      <c r="P252"/>
      <c r="Q252" s="24"/>
      <c r="R252" s="24"/>
      <c r="S252" s="24"/>
      <c r="T252" s="24"/>
      <c r="U252" s="24"/>
      <c r="V252" s="24"/>
      <c r="W252" s="24"/>
      <c r="X252" s="24"/>
      <c r="Y252" s="24"/>
      <c r="Z252" s="24"/>
      <c r="AA252" s="24"/>
      <c r="AB252" s="24"/>
      <c r="AC252" s="24"/>
      <c r="AD252" s="24"/>
      <c r="AE252" s="24"/>
      <c r="AF252" s="24"/>
      <c r="AG252" s="24"/>
      <c r="AH252" s="24"/>
      <c r="AI252" s="24"/>
      <c r="AJ252" s="24"/>
      <c r="AK252" s="24"/>
      <c r="AL252" s="24"/>
      <c r="AM252" s="24"/>
      <c r="AN252" s="24"/>
      <c r="AO252" s="24"/>
      <c r="AP252" s="24"/>
    </row>
    <row r="253" spans="1:42" s="11" customFormat="1" ht="13.5" customHeight="1" x14ac:dyDescent="0.2">
      <c r="A253" s="51"/>
      <c r="B253" s="12"/>
      <c r="C253" s="43"/>
      <c r="D253" s="13"/>
      <c r="E253" s="40"/>
      <c r="F253" s="26"/>
      <c r="G253" s="15"/>
      <c r="H253" s="14"/>
      <c r="I253" s="18"/>
      <c r="J253" s="18"/>
      <c r="K253" s="18"/>
      <c r="L253" s="18"/>
      <c r="M253" s="19"/>
      <c r="N253" s="18"/>
      <c r="O253" s="18"/>
      <c r="P253"/>
      <c r="Q253" s="24"/>
      <c r="R253" s="24"/>
      <c r="S253" s="24"/>
      <c r="T253" s="24"/>
      <c r="U253" s="24"/>
      <c r="V253" s="24"/>
      <c r="W253" s="24"/>
      <c r="X253" s="24"/>
      <c r="Y253" s="24"/>
      <c r="Z253" s="24"/>
      <c r="AA253" s="24"/>
      <c r="AB253" s="24"/>
      <c r="AC253" s="24"/>
      <c r="AD253" s="24"/>
      <c r="AE253" s="24"/>
      <c r="AF253" s="24"/>
      <c r="AG253" s="24"/>
      <c r="AH253" s="24"/>
      <c r="AI253" s="24"/>
      <c r="AJ253" s="24"/>
      <c r="AK253" s="24"/>
      <c r="AL253" s="24"/>
      <c r="AM253" s="24"/>
      <c r="AN253" s="24"/>
      <c r="AO253" s="24"/>
      <c r="AP253" s="24"/>
    </row>
    <row r="254" spans="1:42" s="11" customFormat="1" ht="13.5" customHeight="1" x14ac:dyDescent="0.2">
      <c r="A254" s="51"/>
      <c r="B254" s="12"/>
      <c r="C254" s="43"/>
      <c r="D254" s="13"/>
      <c r="E254" s="40"/>
      <c r="F254" s="26"/>
      <c r="G254" s="15"/>
      <c r="H254" s="14"/>
      <c r="I254" s="18"/>
      <c r="J254" s="18"/>
      <c r="K254" s="18"/>
      <c r="L254" s="18"/>
      <c r="M254" s="19"/>
      <c r="N254" s="18"/>
      <c r="O254" s="18"/>
      <c r="P254"/>
      <c r="Q254" s="24"/>
      <c r="R254" s="24"/>
      <c r="S254" s="24"/>
      <c r="T254" s="24"/>
      <c r="U254" s="24"/>
      <c r="V254" s="24"/>
      <c r="W254" s="24"/>
      <c r="X254" s="24"/>
      <c r="Y254" s="24"/>
      <c r="Z254" s="24"/>
      <c r="AA254" s="24"/>
      <c r="AB254" s="24"/>
      <c r="AC254" s="24"/>
      <c r="AD254" s="24"/>
      <c r="AE254" s="24"/>
      <c r="AF254" s="24"/>
      <c r="AG254" s="24"/>
      <c r="AH254" s="24"/>
      <c r="AI254" s="24"/>
      <c r="AJ254" s="24"/>
      <c r="AK254" s="24"/>
      <c r="AL254" s="24"/>
      <c r="AM254" s="24"/>
      <c r="AN254" s="24"/>
      <c r="AO254" s="24"/>
      <c r="AP254" s="24"/>
    </row>
    <row r="255" spans="1:42" s="11" customFormat="1" ht="13.5" customHeight="1" x14ac:dyDescent="0.2">
      <c r="A255" s="51"/>
      <c r="B255" s="12"/>
      <c r="C255" s="43"/>
      <c r="D255" s="13"/>
      <c r="E255" s="40"/>
      <c r="F255" s="26"/>
      <c r="G255" s="15"/>
      <c r="H255" s="14"/>
      <c r="I255" s="18"/>
      <c r="J255" s="18"/>
      <c r="K255" s="18"/>
      <c r="L255" s="18"/>
      <c r="M255" s="19"/>
      <c r="N255" s="18"/>
      <c r="O255" s="18"/>
      <c r="P255"/>
      <c r="Q255" s="24"/>
      <c r="R255" s="24"/>
      <c r="S255" s="24"/>
      <c r="T255" s="24"/>
      <c r="U255" s="24"/>
      <c r="V255" s="24"/>
      <c r="W255" s="24"/>
      <c r="X255" s="24"/>
      <c r="Y255" s="24"/>
      <c r="Z255" s="24"/>
      <c r="AA255" s="24"/>
      <c r="AB255" s="24"/>
      <c r="AC255" s="24"/>
      <c r="AD255" s="24"/>
      <c r="AE255" s="24"/>
      <c r="AF255" s="24"/>
      <c r="AG255" s="24"/>
      <c r="AH255" s="24"/>
      <c r="AI255" s="24"/>
      <c r="AJ255" s="24"/>
      <c r="AK255" s="24"/>
      <c r="AL255" s="24"/>
      <c r="AM255" s="24"/>
      <c r="AN255" s="24"/>
      <c r="AO255" s="24"/>
      <c r="AP255" s="24"/>
    </row>
    <row r="256" spans="1:42" s="11" customFormat="1" ht="13.5" customHeight="1" x14ac:dyDescent="0.2">
      <c r="A256" s="51"/>
      <c r="B256" s="12"/>
      <c r="C256" s="43"/>
      <c r="D256" s="13"/>
      <c r="E256" s="40"/>
      <c r="F256" s="26"/>
      <c r="G256" s="15"/>
      <c r="H256" s="14"/>
      <c r="I256" s="18"/>
      <c r="J256" s="18"/>
      <c r="K256" s="18"/>
      <c r="L256" s="18"/>
      <c r="M256" s="19"/>
      <c r="N256" s="18"/>
      <c r="O256" s="18"/>
      <c r="P256"/>
      <c r="Q256" s="24"/>
      <c r="R256" s="24"/>
      <c r="S256" s="24"/>
      <c r="T256" s="24"/>
      <c r="U256" s="24"/>
      <c r="V256" s="24"/>
      <c r="W256" s="24"/>
      <c r="X256" s="24"/>
      <c r="Y256" s="24"/>
      <c r="Z256" s="24"/>
      <c r="AA256" s="24"/>
      <c r="AB256" s="24"/>
      <c r="AC256" s="24"/>
      <c r="AD256" s="24"/>
      <c r="AE256" s="24"/>
      <c r="AF256" s="24"/>
      <c r="AG256" s="24"/>
      <c r="AH256" s="24"/>
      <c r="AI256" s="24"/>
      <c r="AJ256" s="24"/>
      <c r="AK256" s="24"/>
      <c r="AL256" s="24"/>
      <c r="AM256" s="24"/>
      <c r="AN256" s="24"/>
      <c r="AO256" s="24"/>
      <c r="AP256" s="24"/>
    </row>
    <row r="257" spans="1:42" s="11" customFormat="1" ht="13.5" customHeight="1" x14ac:dyDescent="0.2">
      <c r="A257" s="51"/>
      <c r="B257" s="12"/>
      <c r="C257" s="43"/>
      <c r="D257" s="13"/>
      <c r="E257" s="40"/>
      <c r="F257" s="26"/>
      <c r="G257" s="15"/>
      <c r="H257" s="14"/>
      <c r="I257" s="18"/>
      <c r="J257" s="18"/>
      <c r="K257" s="18"/>
      <c r="L257" s="18"/>
      <c r="M257" s="19"/>
      <c r="N257" s="18"/>
      <c r="O257" s="18"/>
      <c r="P257"/>
      <c r="Q257" s="24"/>
      <c r="R257" s="24"/>
      <c r="S257" s="24"/>
      <c r="T257" s="24"/>
      <c r="U257" s="24"/>
      <c r="V257" s="24"/>
      <c r="W257" s="24"/>
      <c r="X257" s="24"/>
      <c r="Y257" s="24"/>
      <c r="Z257" s="24"/>
      <c r="AA257" s="24"/>
      <c r="AB257" s="24"/>
      <c r="AC257" s="24"/>
      <c r="AD257" s="24"/>
      <c r="AE257" s="24"/>
      <c r="AF257" s="24"/>
      <c r="AG257" s="24"/>
      <c r="AH257" s="24"/>
      <c r="AI257" s="24"/>
      <c r="AJ257" s="24"/>
      <c r="AK257" s="24"/>
      <c r="AL257" s="24"/>
      <c r="AM257" s="24"/>
      <c r="AN257" s="24"/>
      <c r="AO257" s="24"/>
      <c r="AP257" s="24"/>
    </row>
    <row r="258" spans="1:42" s="11" customFormat="1" ht="13.5" customHeight="1" x14ac:dyDescent="0.2">
      <c r="A258" s="51"/>
      <c r="B258" s="12"/>
      <c r="C258" s="43"/>
      <c r="D258" s="13"/>
      <c r="E258" s="40"/>
      <c r="F258" s="26"/>
      <c r="G258" s="15"/>
      <c r="H258" s="14"/>
      <c r="I258" s="18"/>
      <c r="J258" s="18"/>
      <c r="K258" s="18"/>
      <c r="L258" s="18"/>
      <c r="M258" s="19"/>
      <c r="N258" s="18"/>
      <c r="O258" s="18"/>
      <c r="P258"/>
      <c r="Q258" s="24"/>
      <c r="R258" s="24"/>
      <c r="S258" s="24"/>
      <c r="T258" s="24"/>
      <c r="U258" s="24"/>
      <c r="V258" s="24"/>
      <c r="W258" s="24"/>
      <c r="X258" s="24"/>
      <c r="Y258" s="24"/>
      <c r="Z258" s="24"/>
      <c r="AA258" s="24"/>
      <c r="AB258" s="24"/>
      <c r="AC258" s="24"/>
      <c r="AD258" s="24"/>
      <c r="AE258" s="24"/>
      <c r="AF258" s="24"/>
      <c r="AG258" s="24"/>
      <c r="AH258" s="24"/>
      <c r="AI258" s="24"/>
      <c r="AJ258" s="24"/>
      <c r="AK258" s="24"/>
      <c r="AL258" s="24"/>
      <c r="AM258" s="24"/>
      <c r="AN258" s="24"/>
      <c r="AO258" s="24"/>
      <c r="AP258" s="24"/>
    </row>
    <row r="259" spans="1:42" s="11" customFormat="1" ht="13.5" customHeight="1" x14ac:dyDescent="0.2">
      <c r="A259" s="51"/>
      <c r="B259" s="12"/>
      <c r="C259" s="43"/>
      <c r="D259" s="13"/>
      <c r="E259" s="40"/>
      <c r="F259" s="26"/>
      <c r="G259" s="15"/>
      <c r="H259" s="14"/>
      <c r="I259" s="18"/>
      <c r="J259" s="18"/>
      <c r="K259" s="18"/>
      <c r="L259" s="18"/>
      <c r="M259" s="19"/>
      <c r="N259" s="18"/>
      <c r="O259" s="18"/>
      <c r="P259"/>
      <c r="Q259" s="24"/>
      <c r="R259" s="24"/>
      <c r="S259" s="24"/>
      <c r="T259" s="24"/>
      <c r="U259" s="24"/>
      <c r="V259" s="24"/>
      <c r="W259" s="24"/>
      <c r="X259" s="24"/>
      <c r="Y259" s="24"/>
      <c r="Z259" s="24"/>
      <c r="AA259" s="24"/>
      <c r="AB259" s="24"/>
      <c r="AC259" s="24"/>
      <c r="AD259" s="24"/>
      <c r="AE259" s="24"/>
      <c r="AF259" s="24"/>
      <c r="AG259" s="24"/>
      <c r="AH259" s="24"/>
      <c r="AI259" s="24"/>
      <c r="AJ259" s="24"/>
      <c r="AK259" s="24"/>
      <c r="AL259" s="24"/>
      <c r="AM259" s="24"/>
      <c r="AN259" s="24"/>
      <c r="AO259" s="24"/>
      <c r="AP259" s="24"/>
    </row>
    <row r="260" spans="1:42" s="11" customFormat="1" ht="13.5" customHeight="1" x14ac:dyDescent="0.2">
      <c r="A260" s="51"/>
      <c r="B260" s="12"/>
      <c r="C260" s="43"/>
      <c r="D260" s="13"/>
      <c r="E260" s="40"/>
      <c r="F260" s="26"/>
      <c r="G260" s="15"/>
      <c r="H260" s="14"/>
      <c r="I260" s="18"/>
      <c r="J260" s="18"/>
      <c r="K260" s="18"/>
      <c r="L260" s="18"/>
      <c r="M260" s="19"/>
      <c r="N260" s="18"/>
      <c r="O260" s="18"/>
      <c r="P260"/>
      <c r="Q260" s="24"/>
      <c r="R260" s="24"/>
      <c r="S260" s="24"/>
      <c r="T260" s="24"/>
      <c r="U260" s="24"/>
      <c r="V260" s="24"/>
      <c r="W260" s="24"/>
      <c r="X260" s="24"/>
      <c r="Y260" s="24"/>
      <c r="Z260" s="24"/>
      <c r="AA260" s="24"/>
      <c r="AB260" s="24"/>
      <c r="AC260" s="24"/>
      <c r="AD260" s="24"/>
      <c r="AE260" s="24"/>
      <c r="AF260" s="24"/>
      <c r="AG260" s="24"/>
      <c r="AH260" s="24"/>
      <c r="AI260" s="24"/>
      <c r="AJ260" s="24"/>
      <c r="AK260" s="24"/>
      <c r="AL260" s="24"/>
      <c r="AM260" s="24"/>
      <c r="AN260" s="24"/>
      <c r="AO260" s="24"/>
      <c r="AP260" s="24"/>
    </row>
    <row r="261" spans="1:42" s="11" customFormat="1" ht="13.5" customHeight="1" x14ac:dyDescent="0.2">
      <c r="A261" s="51"/>
      <c r="B261" s="12"/>
      <c r="C261" s="43"/>
      <c r="D261" s="13"/>
      <c r="E261" s="40"/>
      <c r="F261" s="26"/>
      <c r="G261" s="15"/>
      <c r="H261" s="14"/>
      <c r="I261" s="18"/>
      <c r="J261" s="18"/>
      <c r="K261" s="18"/>
      <c r="L261" s="18"/>
      <c r="M261" s="19"/>
      <c r="N261" s="18"/>
      <c r="O261" s="18"/>
      <c r="P261"/>
      <c r="Q261" s="24"/>
      <c r="R261" s="24"/>
      <c r="S261" s="24"/>
      <c r="T261" s="24"/>
      <c r="U261" s="24"/>
      <c r="V261" s="24"/>
      <c r="W261" s="24"/>
      <c r="X261" s="24"/>
      <c r="Y261" s="24"/>
      <c r="Z261" s="24"/>
      <c r="AA261" s="24"/>
      <c r="AB261" s="24"/>
      <c r="AC261" s="24"/>
      <c r="AD261" s="24"/>
      <c r="AE261" s="24"/>
      <c r="AF261" s="24"/>
      <c r="AG261" s="24"/>
      <c r="AH261" s="24"/>
      <c r="AI261" s="24"/>
      <c r="AJ261" s="24"/>
      <c r="AK261" s="24"/>
      <c r="AL261" s="24"/>
      <c r="AM261" s="24"/>
      <c r="AN261" s="24"/>
      <c r="AO261" s="24"/>
      <c r="AP261" s="24"/>
    </row>
    <row r="262" spans="1:42" s="11" customFormat="1" ht="13.5" customHeight="1" x14ac:dyDescent="0.2">
      <c r="A262" s="51"/>
      <c r="B262" s="12"/>
      <c r="C262" s="43"/>
      <c r="D262" s="13"/>
      <c r="E262" s="40"/>
      <c r="F262" s="26"/>
      <c r="G262" s="15"/>
      <c r="H262" s="14"/>
      <c r="I262" s="18"/>
      <c r="J262" s="18"/>
      <c r="K262" s="18"/>
      <c r="L262" s="18"/>
      <c r="M262" s="19"/>
      <c r="N262" s="18"/>
      <c r="O262" s="18"/>
      <c r="P262"/>
      <c r="Q262" s="24"/>
      <c r="R262" s="24"/>
      <c r="S262" s="24"/>
      <c r="T262" s="24"/>
      <c r="U262" s="24"/>
      <c r="V262" s="24"/>
      <c r="W262" s="24"/>
      <c r="X262" s="24"/>
      <c r="Y262" s="24"/>
      <c r="Z262" s="24"/>
      <c r="AA262" s="24"/>
      <c r="AB262" s="24"/>
      <c r="AC262" s="24"/>
      <c r="AD262" s="24"/>
      <c r="AE262" s="24"/>
      <c r="AF262" s="24"/>
      <c r="AG262" s="24"/>
      <c r="AH262" s="24"/>
      <c r="AI262" s="24"/>
      <c r="AJ262" s="24"/>
      <c r="AK262" s="24"/>
      <c r="AL262" s="24"/>
      <c r="AM262" s="24"/>
      <c r="AN262" s="24"/>
      <c r="AO262" s="24"/>
      <c r="AP262" s="24"/>
    </row>
    <row r="263" spans="1:42" s="11" customFormat="1" ht="13.5" customHeight="1" x14ac:dyDescent="0.2">
      <c r="A263" s="51"/>
      <c r="B263" s="12"/>
      <c r="C263" s="43"/>
      <c r="D263" s="13"/>
      <c r="E263" s="40"/>
      <c r="F263" s="26"/>
      <c r="G263" s="15"/>
      <c r="H263" s="14"/>
      <c r="I263" s="18"/>
      <c r="J263" s="18"/>
      <c r="K263" s="18"/>
      <c r="L263" s="18"/>
      <c r="M263" s="19"/>
      <c r="N263" s="18"/>
      <c r="O263" s="18"/>
      <c r="P263"/>
      <c r="Q263" s="24"/>
      <c r="R263" s="24"/>
      <c r="S263" s="24"/>
      <c r="T263" s="24"/>
      <c r="U263" s="24"/>
      <c r="V263" s="24"/>
      <c r="W263" s="24"/>
      <c r="X263" s="24"/>
      <c r="Y263" s="24"/>
      <c r="Z263" s="24"/>
      <c r="AA263" s="24"/>
      <c r="AB263" s="24"/>
      <c r="AC263" s="24"/>
      <c r="AD263" s="24"/>
      <c r="AE263" s="24"/>
      <c r="AF263" s="24"/>
      <c r="AG263" s="24"/>
      <c r="AH263" s="24"/>
      <c r="AI263" s="24"/>
      <c r="AJ263" s="24"/>
      <c r="AK263" s="24"/>
      <c r="AL263" s="24"/>
      <c r="AM263" s="24"/>
      <c r="AN263" s="24"/>
      <c r="AO263" s="24"/>
      <c r="AP263" s="24"/>
    </row>
    <row r="264" spans="1:42" s="11" customFormat="1" ht="13.5" customHeight="1" x14ac:dyDescent="0.2">
      <c r="A264" s="51"/>
      <c r="B264" s="12"/>
      <c r="C264" s="43"/>
      <c r="D264" s="13"/>
      <c r="E264" s="40"/>
      <c r="F264" s="26"/>
      <c r="G264" s="15"/>
      <c r="H264" s="14"/>
      <c r="I264" s="18"/>
      <c r="J264" s="18"/>
      <c r="K264" s="18"/>
      <c r="L264" s="18"/>
      <c r="M264" s="19"/>
      <c r="N264" s="18"/>
      <c r="O264" s="18"/>
      <c r="P264"/>
      <c r="Q264" s="24"/>
      <c r="R264" s="24"/>
      <c r="S264" s="24"/>
      <c r="T264" s="24"/>
      <c r="U264" s="24"/>
      <c r="V264" s="24"/>
      <c r="W264" s="24"/>
      <c r="X264" s="24"/>
      <c r="Y264" s="24"/>
      <c r="Z264" s="24"/>
      <c r="AA264" s="24"/>
      <c r="AB264" s="24"/>
      <c r="AC264" s="24"/>
      <c r="AD264" s="24"/>
      <c r="AE264" s="24"/>
      <c r="AF264" s="24"/>
      <c r="AG264" s="24"/>
      <c r="AH264" s="24"/>
      <c r="AI264" s="24"/>
      <c r="AJ264" s="24"/>
      <c r="AK264" s="24"/>
      <c r="AL264" s="24"/>
      <c r="AM264" s="24"/>
      <c r="AN264" s="24"/>
      <c r="AO264" s="24"/>
      <c r="AP264" s="24"/>
    </row>
    <row r="265" spans="1:42" s="11" customFormat="1" ht="13.5" customHeight="1" x14ac:dyDescent="0.2">
      <c r="A265" s="51"/>
      <c r="B265" s="12"/>
      <c r="C265" s="43"/>
      <c r="D265" s="13"/>
      <c r="E265" s="40"/>
      <c r="F265" s="26"/>
      <c r="G265" s="15"/>
      <c r="H265" s="14"/>
      <c r="I265" s="18"/>
      <c r="J265" s="18"/>
      <c r="K265" s="18"/>
      <c r="L265" s="18"/>
      <c r="M265" s="19"/>
      <c r="N265" s="18"/>
      <c r="O265" s="18"/>
      <c r="P265"/>
      <c r="Q265" s="24"/>
      <c r="R265" s="24"/>
      <c r="S265" s="24"/>
      <c r="T265" s="24"/>
      <c r="U265" s="24"/>
      <c r="V265" s="24"/>
      <c r="W265" s="24"/>
      <c r="X265" s="24"/>
      <c r="Y265" s="24"/>
      <c r="Z265" s="24"/>
      <c r="AA265" s="24"/>
      <c r="AB265" s="24"/>
      <c r="AC265" s="24"/>
      <c r="AD265" s="24"/>
      <c r="AE265" s="24"/>
      <c r="AF265" s="24"/>
      <c r="AG265" s="24"/>
      <c r="AH265" s="24"/>
      <c r="AI265" s="24"/>
      <c r="AJ265" s="24"/>
      <c r="AK265" s="24"/>
      <c r="AL265" s="24"/>
      <c r="AM265" s="24"/>
      <c r="AN265" s="24"/>
      <c r="AO265" s="24"/>
      <c r="AP265" s="24"/>
    </row>
    <row r="266" spans="1:42" s="11" customFormat="1" ht="13.5" customHeight="1" x14ac:dyDescent="0.2">
      <c r="A266" s="51"/>
      <c r="B266" s="12"/>
      <c r="C266" s="43"/>
      <c r="D266" s="13"/>
      <c r="E266" s="40"/>
      <c r="F266" s="26"/>
      <c r="G266" s="15"/>
      <c r="H266" s="14"/>
      <c r="I266" s="18"/>
      <c r="J266" s="18"/>
      <c r="K266" s="18"/>
      <c r="L266" s="18"/>
      <c r="M266" s="19"/>
      <c r="N266" s="18"/>
      <c r="O266" s="18"/>
      <c r="P266"/>
      <c r="Q266" s="24"/>
      <c r="R266" s="24"/>
      <c r="S266" s="24"/>
      <c r="T266" s="24"/>
      <c r="U266" s="24"/>
      <c r="V266" s="24"/>
      <c r="W266" s="24"/>
      <c r="X266" s="24"/>
      <c r="Y266" s="24"/>
      <c r="Z266" s="24"/>
      <c r="AA266" s="24"/>
      <c r="AB266" s="24"/>
      <c r="AC266" s="24"/>
      <c r="AD266" s="24"/>
      <c r="AE266" s="24"/>
      <c r="AF266" s="24"/>
      <c r="AG266" s="24"/>
      <c r="AH266" s="24"/>
      <c r="AI266" s="24"/>
      <c r="AJ266" s="24"/>
      <c r="AK266" s="24"/>
      <c r="AL266" s="24"/>
      <c r="AM266" s="24"/>
      <c r="AN266" s="24"/>
      <c r="AO266" s="24"/>
      <c r="AP266" s="24"/>
    </row>
    <row r="267" spans="1:42" s="11" customFormat="1" ht="13.5" customHeight="1" x14ac:dyDescent="0.2">
      <c r="A267" s="51"/>
      <c r="B267" s="12"/>
      <c r="C267" s="43"/>
      <c r="D267" s="13"/>
      <c r="E267" s="40"/>
      <c r="F267" s="26"/>
      <c r="G267" s="15"/>
      <c r="H267" s="14"/>
      <c r="I267" s="18"/>
      <c r="J267" s="18"/>
      <c r="K267" s="18"/>
      <c r="L267" s="18"/>
      <c r="M267" s="19"/>
      <c r="N267" s="18"/>
      <c r="O267" s="18"/>
      <c r="P267"/>
      <c r="Q267" s="24"/>
      <c r="R267" s="24"/>
      <c r="S267" s="24"/>
      <c r="T267" s="24"/>
      <c r="U267" s="24"/>
      <c r="V267" s="24"/>
      <c r="W267" s="24"/>
      <c r="X267" s="24"/>
      <c r="Y267" s="24"/>
      <c r="Z267" s="24"/>
      <c r="AA267" s="24"/>
      <c r="AB267" s="24"/>
      <c r="AC267" s="24"/>
      <c r="AD267" s="24"/>
      <c r="AE267" s="24"/>
      <c r="AF267" s="24"/>
      <c r="AG267" s="24"/>
      <c r="AH267" s="24"/>
      <c r="AI267" s="24"/>
      <c r="AJ267" s="24"/>
      <c r="AK267" s="24"/>
      <c r="AL267" s="24"/>
      <c r="AM267" s="24"/>
      <c r="AN267" s="24"/>
      <c r="AO267" s="24"/>
      <c r="AP267" s="24"/>
    </row>
    <row r="268" spans="1:42" s="11" customFormat="1" ht="13.5" customHeight="1" x14ac:dyDescent="0.2">
      <c r="A268" s="51"/>
      <c r="B268" s="12"/>
      <c r="C268" s="43"/>
      <c r="D268" s="13"/>
      <c r="E268" s="40"/>
      <c r="F268" s="26"/>
      <c r="G268" s="15"/>
      <c r="H268" s="14"/>
      <c r="I268" s="18"/>
      <c r="J268" s="18"/>
      <c r="K268" s="18"/>
      <c r="L268" s="18"/>
      <c r="M268" s="19"/>
      <c r="N268" s="18"/>
      <c r="O268" s="18"/>
      <c r="P268"/>
      <c r="Q268" s="24"/>
      <c r="R268" s="24"/>
      <c r="S268" s="24"/>
      <c r="T268" s="24"/>
      <c r="U268" s="24"/>
      <c r="V268" s="24"/>
      <c r="W268" s="24"/>
      <c r="X268" s="24"/>
      <c r="Y268" s="24"/>
      <c r="Z268" s="24"/>
      <c r="AA268" s="24"/>
      <c r="AB268" s="24"/>
      <c r="AC268" s="24"/>
      <c r="AD268" s="24"/>
      <c r="AE268" s="24"/>
      <c r="AF268" s="24"/>
      <c r="AG268" s="24"/>
      <c r="AH268" s="24"/>
      <c r="AI268" s="24"/>
      <c r="AJ268" s="24"/>
      <c r="AK268" s="24"/>
      <c r="AL268" s="24"/>
      <c r="AM268" s="24"/>
      <c r="AN268" s="24"/>
      <c r="AO268" s="24"/>
      <c r="AP268" s="24"/>
    </row>
    <row r="269" spans="1:42" s="11" customFormat="1" ht="13.5" customHeight="1" x14ac:dyDescent="0.2">
      <c r="A269" s="51"/>
      <c r="B269" s="12"/>
      <c r="C269" s="43"/>
      <c r="D269" s="13"/>
      <c r="E269" s="40"/>
      <c r="F269" s="26"/>
      <c r="G269" s="15"/>
      <c r="H269" s="14"/>
      <c r="I269" s="18"/>
      <c r="J269" s="18"/>
      <c r="K269" s="18"/>
      <c r="L269" s="18"/>
      <c r="M269" s="19"/>
      <c r="N269" s="18"/>
      <c r="O269" s="18"/>
      <c r="P269"/>
      <c r="Q269" s="24"/>
      <c r="R269" s="24"/>
      <c r="S269" s="24"/>
      <c r="T269" s="24"/>
      <c r="U269" s="24"/>
      <c r="V269" s="24"/>
      <c r="W269" s="24"/>
      <c r="X269" s="24"/>
      <c r="Y269" s="24"/>
      <c r="Z269" s="24"/>
      <c r="AA269" s="24"/>
      <c r="AB269" s="24"/>
      <c r="AC269" s="24"/>
      <c r="AD269" s="24"/>
      <c r="AE269" s="24"/>
      <c r="AF269" s="24"/>
      <c r="AG269" s="24"/>
      <c r="AH269" s="24"/>
      <c r="AI269" s="24"/>
      <c r="AJ269" s="24"/>
      <c r="AK269" s="24"/>
      <c r="AL269" s="24"/>
      <c r="AM269" s="24"/>
      <c r="AN269" s="24"/>
      <c r="AO269" s="24"/>
      <c r="AP269" s="24"/>
    </row>
    <row r="270" spans="1:42" s="11" customFormat="1" ht="13.5" customHeight="1" x14ac:dyDescent="0.2">
      <c r="A270" s="51"/>
      <c r="B270" s="12"/>
      <c r="C270" s="43"/>
      <c r="D270" s="13"/>
      <c r="E270" s="40"/>
      <c r="F270" s="26"/>
      <c r="G270" s="15"/>
      <c r="H270" s="14"/>
      <c r="I270" s="18"/>
      <c r="J270" s="18"/>
      <c r="K270" s="18"/>
      <c r="L270" s="18"/>
      <c r="M270" s="19"/>
      <c r="N270" s="18"/>
      <c r="O270" s="18"/>
      <c r="P270"/>
      <c r="Q270" s="24"/>
      <c r="R270" s="24"/>
      <c r="S270" s="24"/>
      <c r="T270" s="24"/>
      <c r="U270" s="24"/>
      <c r="V270" s="24"/>
      <c r="W270" s="24"/>
      <c r="X270" s="24"/>
      <c r="Y270" s="24"/>
      <c r="Z270" s="24"/>
      <c r="AA270" s="24"/>
      <c r="AB270" s="24"/>
      <c r="AC270" s="24"/>
      <c r="AD270" s="24"/>
      <c r="AE270" s="24"/>
      <c r="AF270" s="24"/>
      <c r="AG270" s="24"/>
      <c r="AH270" s="24"/>
      <c r="AI270" s="24"/>
      <c r="AJ270" s="24"/>
      <c r="AK270" s="24"/>
      <c r="AL270" s="24"/>
      <c r="AM270" s="24"/>
      <c r="AN270" s="24"/>
      <c r="AO270" s="24"/>
      <c r="AP270" s="24"/>
    </row>
    <row r="271" spans="1:42" s="11" customFormat="1" ht="13.5" customHeight="1" x14ac:dyDescent="0.2">
      <c r="A271" s="51"/>
      <c r="B271" s="12"/>
      <c r="C271" s="43"/>
      <c r="D271" s="13"/>
      <c r="E271" s="40"/>
      <c r="F271" s="26"/>
      <c r="G271" s="15"/>
      <c r="H271" s="14"/>
      <c r="I271" s="18"/>
      <c r="J271" s="18"/>
      <c r="K271" s="18"/>
      <c r="L271" s="18"/>
      <c r="M271" s="19"/>
      <c r="N271" s="18"/>
      <c r="O271" s="18"/>
      <c r="P271"/>
      <c r="Q271" s="24"/>
      <c r="R271" s="24"/>
      <c r="S271" s="24"/>
      <c r="T271" s="24"/>
      <c r="U271" s="24"/>
      <c r="V271" s="24"/>
      <c r="W271" s="24"/>
      <c r="X271" s="24"/>
      <c r="Y271" s="24"/>
      <c r="Z271" s="24"/>
      <c r="AA271" s="24"/>
      <c r="AB271" s="24"/>
      <c r="AC271" s="24"/>
      <c r="AD271" s="24"/>
      <c r="AE271" s="24"/>
      <c r="AF271" s="24"/>
      <c r="AG271" s="24"/>
      <c r="AH271" s="24"/>
      <c r="AI271" s="24"/>
      <c r="AJ271" s="24"/>
      <c r="AK271" s="24"/>
      <c r="AL271" s="24"/>
      <c r="AM271" s="24"/>
      <c r="AN271" s="24"/>
      <c r="AO271" s="24"/>
      <c r="AP271" s="24"/>
    </row>
    <row r="272" spans="1:42" s="11" customFormat="1" ht="13.5" customHeight="1" x14ac:dyDescent="0.2">
      <c r="A272" s="51"/>
      <c r="B272" s="12"/>
      <c r="C272" s="43"/>
      <c r="D272" s="13"/>
      <c r="E272" s="40"/>
      <c r="F272" s="26"/>
      <c r="G272" s="15"/>
      <c r="H272" s="14"/>
      <c r="I272" s="18"/>
      <c r="J272" s="18"/>
      <c r="K272" s="18"/>
      <c r="L272" s="18"/>
      <c r="M272" s="19"/>
      <c r="N272" s="18"/>
      <c r="O272" s="18"/>
      <c r="P272"/>
      <c r="Q272" s="24"/>
      <c r="R272" s="24"/>
      <c r="S272" s="24"/>
      <c r="T272" s="24"/>
      <c r="U272" s="24"/>
      <c r="V272" s="24"/>
      <c r="W272" s="24"/>
      <c r="X272" s="24"/>
      <c r="Y272" s="24"/>
      <c r="Z272" s="24"/>
      <c r="AA272" s="24"/>
      <c r="AB272" s="24"/>
      <c r="AC272" s="24"/>
      <c r="AD272" s="24"/>
      <c r="AE272" s="24"/>
      <c r="AF272" s="24"/>
      <c r="AG272" s="24"/>
      <c r="AH272" s="24"/>
      <c r="AI272" s="24"/>
      <c r="AJ272" s="24"/>
      <c r="AK272" s="24"/>
      <c r="AL272" s="24"/>
      <c r="AM272" s="24"/>
      <c r="AN272" s="24"/>
      <c r="AO272" s="24"/>
      <c r="AP272" s="24"/>
    </row>
    <row r="273" spans="1:42" s="11" customFormat="1" ht="13.5" customHeight="1" x14ac:dyDescent="0.2">
      <c r="A273" s="51"/>
      <c r="B273" s="12"/>
      <c r="C273" s="43"/>
      <c r="D273" s="13"/>
      <c r="E273" s="40"/>
      <c r="F273" s="26"/>
      <c r="G273" s="15"/>
      <c r="H273" s="14"/>
      <c r="I273" s="18"/>
      <c r="J273" s="18"/>
      <c r="K273" s="18"/>
      <c r="L273" s="18"/>
      <c r="M273" s="19"/>
      <c r="N273" s="18"/>
      <c r="O273" s="18"/>
      <c r="P273"/>
      <c r="Q273" s="24"/>
      <c r="R273" s="24"/>
      <c r="S273" s="24"/>
      <c r="T273" s="24"/>
      <c r="U273" s="24"/>
      <c r="V273" s="24"/>
      <c r="W273" s="24"/>
      <c r="X273" s="24"/>
      <c r="Y273" s="24"/>
      <c r="Z273" s="24"/>
      <c r="AA273" s="24"/>
      <c r="AB273" s="24"/>
      <c r="AC273" s="24"/>
      <c r="AD273" s="24"/>
      <c r="AE273" s="24"/>
      <c r="AF273" s="24"/>
      <c r="AG273" s="24"/>
      <c r="AH273" s="24"/>
      <c r="AI273" s="24"/>
      <c r="AJ273" s="24"/>
      <c r="AK273" s="24"/>
      <c r="AL273" s="24"/>
      <c r="AM273" s="24"/>
      <c r="AN273" s="24"/>
      <c r="AO273" s="24"/>
      <c r="AP273" s="24"/>
    </row>
    <row r="274" spans="1:42" s="11" customFormat="1" ht="13.5" customHeight="1" x14ac:dyDescent="0.2">
      <c r="A274" s="51"/>
      <c r="B274" s="12"/>
      <c r="C274" s="43"/>
      <c r="D274" s="13"/>
      <c r="E274" s="40"/>
      <c r="F274" s="26"/>
      <c r="G274" s="15"/>
      <c r="H274" s="14"/>
      <c r="I274" s="18"/>
      <c r="J274" s="18"/>
      <c r="K274" s="18"/>
      <c r="L274" s="18"/>
      <c r="M274" s="19"/>
      <c r="N274" s="18"/>
      <c r="O274" s="18"/>
      <c r="P274"/>
      <c r="Q274" s="24"/>
      <c r="R274" s="24"/>
      <c r="S274" s="24"/>
      <c r="T274" s="24"/>
      <c r="U274" s="24"/>
      <c r="V274" s="24"/>
      <c r="W274" s="24"/>
      <c r="X274" s="24"/>
      <c r="Y274" s="24"/>
      <c r="Z274" s="24"/>
      <c r="AA274" s="24"/>
      <c r="AB274" s="24"/>
      <c r="AC274" s="24"/>
      <c r="AD274" s="24"/>
      <c r="AE274" s="24"/>
      <c r="AF274" s="24"/>
      <c r="AG274" s="24"/>
      <c r="AH274" s="24"/>
      <c r="AI274" s="24"/>
      <c r="AJ274" s="24"/>
      <c r="AK274" s="24"/>
      <c r="AL274" s="24"/>
      <c r="AM274" s="24"/>
      <c r="AN274" s="24"/>
      <c r="AO274" s="24"/>
      <c r="AP274" s="24"/>
    </row>
    <row r="275" spans="1:42" s="11" customFormat="1" ht="13.5" customHeight="1" x14ac:dyDescent="0.2">
      <c r="A275" s="51"/>
      <c r="B275" s="12"/>
      <c r="C275" s="43"/>
      <c r="D275" s="13"/>
      <c r="E275" s="40"/>
      <c r="F275" s="26"/>
      <c r="G275" s="15"/>
      <c r="H275" s="14"/>
      <c r="I275" s="18"/>
      <c r="J275" s="18"/>
      <c r="K275" s="18"/>
      <c r="L275" s="18"/>
      <c r="M275" s="19"/>
      <c r="N275" s="18"/>
      <c r="O275" s="18"/>
      <c r="P275"/>
      <c r="Q275" s="24"/>
      <c r="R275" s="24"/>
      <c r="S275" s="24"/>
      <c r="T275" s="24"/>
      <c r="U275" s="24"/>
      <c r="V275" s="24"/>
      <c r="W275" s="24"/>
      <c r="X275" s="24"/>
      <c r="Y275" s="24"/>
      <c r="Z275" s="24"/>
      <c r="AA275" s="24"/>
      <c r="AB275" s="24"/>
      <c r="AC275" s="24"/>
      <c r="AD275" s="24"/>
      <c r="AE275" s="24"/>
      <c r="AF275" s="24"/>
      <c r="AG275" s="24"/>
      <c r="AH275" s="24"/>
      <c r="AI275" s="24"/>
      <c r="AJ275" s="24"/>
      <c r="AK275" s="24"/>
      <c r="AL275" s="24"/>
      <c r="AM275" s="24"/>
      <c r="AN275" s="24"/>
      <c r="AO275" s="24"/>
      <c r="AP275" s="24"/>
    </row>
    <row r="276" spans="1:42" s="11" customFormat="1" ht="13.5" customHeight="1" x14ac:dyDescent="0.2">
      <c r="A276" s="51"/>
      <c r="B276" s="12"/>
      <c r="C276" s="43"/>
      <c r="D276" s="13"/>
      <c r="E276" s="40"/>
      <c r="F276" s="26"/>
      <c r="G276" s="15"/>
      <c r="H276" s="14"/>
      <c r="I276" s="18"/>
      <c r="J276" s="18"/>
      <c r="K276" s="18"/>
      <c r="L276" s="18"/>
      <c r="M276" s="19"/>
      <c r="N276" s="18"/>
      <c r="O276" s="18"/>
      <c r="P276"/>
      <c r="Q276" s="24"/>
      <c r="R276" s="24"/>
      <c r="S276" s="24"/>
      <c r="T276" s="24"/>
      <c r="U276" s="24"/>
      <c r="V276" s="24"/>
      <c r="W276" s="24"/>
      <c r="X276" s="24"/>
      <c r="Y276" s="24"/>
      <c r="Z276" s="24"/>
      <c r="AA276" s="24"/>
      <c r="AB276" s="24"/>
      <c r="AC276" s="24"/>
      <c r="AD276" s="24"/>
      <c r="AE276" s="24"/>
      <c r="AF276" s="24"/>
      <c r="AG276" s="24"/>
      <c r="AH276" s="24"/>
      <c r="AI276" s="24"/>
      <c r="AJ276" s="24"/>
      <c r="AK276" s="24"/>
      <c r="AL276" s="24"/>
      <c r="AM276" s="24"/>
      <c r="AN276" s="24"/>
      <c r="AO276" s="24"/>
      <c r="AP276" s="24"/>
    </row>
    <row r="277" spans="1:42" s="11" customFormat="1" ht="13.5" customHeight="1" x14ac:dyDescent="0.2">
      <c r="A277" s="51"/>
      <c r="B277" s="12"/>
      <c r="C277" s="43"/>
      <c r="D277" s="13"/>
      <c r="E277" s="40"/>
      <c r="F277" s="26"/>
      <c r="G277" s="15"/>
      <c r="H277" s="14"/>
      <c r="I277" s="18"/>
      <c r="J277" s="18"/>
      <c r="K277" s="18"/>
      <c r="L277" s="18"/>
      <c r="M277" s="19"/>
      <c r="N277" s="18"/>
      <c r="O277" s="18"/>
      <c r="P277"/>
      <c r="Q277" s="24"/>
      <c r="R277" s="24"/>
      <c r="S277" s="24"/>
      <c r="T277" s="24"/>
      <c r="U277" s="24"/>
      <c r="V277" s="24"/>
      <c r="W277" s="24"/>
      <c r="X277" s="24"/>
      <c r="Y277" s="24"/>
      <c r="Z277" s="24"/>
      <c r="AA277" s="24"/>
      <c r="AB277" s="24"/>
      <c r="AC277" s="24"/>
      <c r="AD277" s="24"/>
      <c r="AE277" s="24"/>
      <c r="AF277" s="24"/>
      <c r="AG277" s="24"/>
      <c r="AH277" s="24"/>
      <c r="AI277" s="24"/>
      <c r="AJ277" s="24"/>
      <c r="AK277" s="24"/>
      <c r="AL277" s="24"/>
      <c r="AM277" s="24"/>
      <c r="AN277" s="24"/>
      <c r="AO277" s="24"/>
      <c r="AP277" s="24"/>
    </row>
    <row r="278" spans="1:42" s="11" customFormat="1" ht="13.5" customHeight="1" x14ac:dyDescent="0.2">
      <c r="A278" s="51"/>
      <c r="B278" s="12"/>
      <c r="C278" s="43"/>
      <c r="D278" s="13"/>
      <c r="E278" s="40"/>
      <c r="F278" s="26"/>
      <c r="G278" s="15"/>
      <c r="H278" s="14"/>
      <c r="I278" s="18"/>
      <c r="J278" s="18"/>
      <c r="K278" s="18"/>
      <c r="L278" s="18"/>
      <c r="M278" s="19"/>
      <c r="N278" s="18"/>
      <c r="O278" s="18"/>
      <c r="P278"/>
      <c r="Q278" s="24"/>
      <c r="R278" s="24"/>
      <c r="S278" s="24"/>
      <c r="T278" s="24"/>
      <c r="U278" s="24"/>
      <c r="V278" s="24"/>
      <c r="W278" s="24"/>
      <c r="X278" s="24"/>
      <c r="Y278" s="24"/>
      <c r="Z278" s="24"/>
      <c r="AA278" s="24"/>
      <c r="AB278" s="24"/>
      <c r="AC278" s="24"/>
      <c r="AD278" s="24"/>
      <c r="AE278" s="24"/>
      <c r="AF278" s="24"/>
      <c r="AG278" s="24"/>
      <c r="AH278" s="24"/>
      <c r="AI278" s="24"/>
      <c r="AJ278" s="24"/>
      <c r="AK278" s="24"/>
      <c r="AL278" s="24"/>
      <c r="AM278" s="24"/>
      <c r="AN278" s="24"/>
      <c r="AO278" s="24"/>
      <c r="AP278" s="24"/>
    </row>
    <row r="279" spans="1:42" s="11" customFormat="1" ht="13.5" customHeight="1" x14ac:dyDescent="0.2">
      <c r="A279" s="51"/>
      <c r="B279" s="12"/>
      <c r="C279" s="43"/>
      <c r="D279" s="13"/>
      <c r="E279" s="40"/>
      <c r="F279" s="26"/>
      <c r="G279" s="15"/>
      <c r="H279" s="14"/>
      <c r="I279" s="18"/>
      <c r="J279" s="18"/>
      <c r="K279" s="18"/>
      <c r="L279" s="18"/>
      <c r="M279" s="19"/>
      <c r="N279" s="18"/>
      <c r="O279" s="18"/>
      <c r="P279"/>
      <c r="Q279" s="24"/>
      <c r="R279" s="24"/>
      <c r="S279" s="24"/>
      <c r="T279" s="24"/>
      <c r="U279" s="24"/>
      <c r="V279" s="24"/>
      <c r="W279" s="24"/>
      <c r="X279" s="24"/>
      <c r="Y279" s="24"/>
      <c r="Z279" s="24"/>
      <c r="AA279" s="24"/>
      <c r="AB279" s="24"/>
      <c r="AC279" s="24"/>
      <c r="AD279" s="24"/>
      <c r="AE279" s="24"/>
      <c r="AF279" s="24"/>
      <c r="AG279" s="24"/>
      <c r="AH279" s="24"/>
      <c r="AI279" s="24"/>
      <c r="AJ279" s="24"/>
      <c r="AK279" s="24"/>
      <c r="AL279" s="24"/>
      <c r="AM279" s="24"/>
      <c r="AN279" s="24"/>
      <c r="AO279" s="24"/>
      <c r="AP279" s="24"/>
    </row>
    <row r="280" spans="1:42" s="11" customFormat="1" ht="13.5" customHeight="1" x14ac:dyDescent="0.2">
      <c r="A280" s="51"/>
      <c r="B280" s="12"/>
      <c r="C280" s="43"/>
      <c r="D280" s="13"/>
      <c r="E280" s="40"/>
      <c r="F280" s="26"/>
      <c r="G280" s="15"/>
      <c r="H280" s="14"/>
      <c r="I280" s="18"/>
      <c r="J280" s="18"/>
      <c r="K280" s="18"/>
      <c r="L280" s="18"/>
      <c r="M280" s="19"/>
      <c r="N280" s="18"/>
      <c r="O280" s="18"/>
      <c r="P280"/>
      <c r="Q280" s="24"/>
      <c r="R280" s="24"/>
      <c r="S280" s="24"/>
      <c r="T280" s="24"/>
      <c r="U280" s="24"/>
      <c r="V280" s="24"/>
      <c r="W280" s="24"/>
      <c r="X280" s="24"/>
      <c r="Y280" s="24"/>
      <c r="Z280" s="24"/>
      <c r="AA280" s="24"/>
      <c r="AB280" s="24"/>
      <c r="AC280" s="24"/>
      <c r="AD280" s="24"/>
      <c r="AE280" s="24"/>
      <c r="AF280" s="24"/>
      <c r="AG280" s="24"/>
      <c r="AH280" s="24"/>
      <c r="AI280" s="24"/>
      <c r="AJ280" s="24"/>
      <c r="AK280" s="24"/>
      <c r="AL280" s="24"/>
      <c r="AM280" s="24"/>
      <c r="AN280" s="24"/>
      <c r="AO280" s="24"/>
      <c r="AP280" s="24"/>
    </row>
    <row r="281" spans="1:42" s="11" customFormat="1" ht="13.5" customHeight="1" x14ac:dyDescent="0.2">
      <c r="A281" s="51"/>
      <c r="B281" s="12"/>
      <c r="C281" s="43"/>
      <c r="D281" s="13"/>
      <c r="E281" s="40"/>
      <c r="F281" s="26"/>
      <c r="G281" s="15"/>
      <c r="H281" s="14"/>
      <c r="I281" s="18"/>
      <c r="J281" s="18"/>
      <c r="K281" s="18"/>
      <c r="L281" s="18"/>
      <c r="M281" s="19"/>
      <c r="N281" s="18"/>
      <c r="O281" s="18"/>
      <c r="P281"/>
      <c r="Q281" s="24"/>
      <c r="R281" s="24"/>
      <c r="S281" s="24"/>
      <c r="T281" s="24"/>
      <c r="U281" s="24"/>
      <c r="V281" s="24"/>
      <c r="W281" s="24"/>
      <c r="X281" s="24"/>
      <c r="Y281" s="24"/>
      <c r="Z281" s="24"/>
      <c r="AA281" s="24"/>
      <c r="AB281" s="24"/>
      <c r="AC281" s="24"/>
      <c r="AD281" s="24"/>
      <c r="AE281" s="24"/>
      <c r="AF281" s="24"/>
      <c r="AG281" s="24"/>
      <c r="AH281" s="24"/>
      <c r="AI281" s="24"/>
      <c r="AJ281" s="24"/>
      <c r="AK281" s="24"/>
      <c r="AL281" s="24"/>
      <c r="AM281" s="24"/>
      <c r="AN281" s="24"/>
      <c r="AO281" s="24"/>
      <c r="AP281" s="24"/>
    </row>
    <row r="282" spans="1:42" s="11" customFormat="1" ht="13.5" customHeight="1" x14ac:dyDescent="0.2">
      <c r="A282" s="51"/>
      <c r="B282" s="12"/>
      <c r="C282" s="43"/>
      <c r="D282" s="13"/>
      <c r="E282" s="40"/>
      <c r="F282" s="26"/>
      <c r="G282" s="15"/>
      <c r="H282" s="14"/>
      <c r="I282" s="18"/>
      <c r="J282" s="18"/>
      <c r="K282" s="18"/>
      <c r="L282" s="18"/>
      <c r="M282" s="19"/>
      <c r="N282" s="18"/>
      <c r="O282" s="18"/>
      <c r="P282"/>
      <c r="Q282" s="24"/>
      <c r="R282" s="24"/>
      <c r="S282" s="24"/>
      <c r="T282" s="24"/>
      <c r="U282" s="24"/>
      <c r="V282" s="24"/>
      <c r="W282" s="24"/>
      <c r="X282" s="24"/>
      <c r="Y282" s="24"/>
      <c r="Z282" s="24"/>
      <c r="AA282" s="24"/>
      <c r="AB282" s="24"/>
      <c r="AC282" s="24"/>
      <c r="AD282" s="24"/>
      <c r="AE282" s="24"/>
      <c r="AF282" s="24"/>
      <c r="AG282" s="24"/>
      <c r="AH282" s="24"/>
      <c r="AI282" s="24"/>
      <c r="AJ282" s="24"/>
      <c r="AK282" s="24"/>
      <c r="AL282" s="24"/>
      <c r="AM282" s="24"/>
      <c r="AN282" s="24"/>
      <c r="AO282" s="24"/>
      <c r="AP282" s="24"/>
    </row>
    <row r="283" spans="1:42" s="11" customFormat="1" ht="13.5" customHeight="1" x14ac:dyDescent="0.2">
      <c r="A283" s="51"/>
      <c r="B283" s="12"/>
      <c r="C283" s="43"/>
      <c r="D283" s="13"/>
      <c r="E283" s="40"/>
      <c r="F283" s="26"/>
      <c r="G283" s="15"/>
      <c r="H283" s="14"/>
      <c r="I283" s="18"/>
      <c r="J283" s="18"/>
      <c r="K283" s="18"/>
      <c r="L283" s="18"/>
      <c r="M283" s="19"/>
      <c r="N283" s="18"/>
      <c r="O283" s="18"/>
      <c r="P283"/>
      <c r="Q283" s="24"/>
      <c r="R283" s="24"/>
      <c r="S283" s="24"/>
      <c r="T283" s="24"/>
      <c r="U283" s="24"/>
      <c r="V283" s="24"/>
      <c r="W283" s="24"/>
      <c r="X283" s="24"/>
      <c r="Y283" s="24"/>
      <c r="Z283" s="24"/>
      <c r="AA283" s="24"/>
      <c r="AB283" s="24"/>
      <c r="AC283" s="24"/>
      <c r="AD283" s="24"/>
      <c r="AE283" s="24"/>
      <c r="AF283" s="24"/>
      <c r="AG283" s="24"/>
      <c r="AH283" s="24"/>
      <c r="AI283" s="24"/>
      <c r="AJ283" s="24"/>
      <c r="AK283" s="24"/>
      <c r="AL283" s="24"/>
      <c r="AM283" s="24"/>
      <c r="AN283" s="24"/>
      <c r="AO283" s="24"/>
      <c r="AP283" s="24"/>
    </row>
    <row r="284" spans="1:42" s="11" customFormat="1" ht="13.5" customHeight="1" x14ac:dyDescent="0.2">
      <c r="A284" s="51"/>
      <c r="B284" s="12"/>
      <c r="C284" s="43"/>
      <c r="D284" s="13"/>
      <c r="E284" s="40"/>
      <c r="F284" s="26"/>
      <c r="G284" s="15"/>
      <c r="H284" s="14"/>
      <c r="I284" s="18"/>
      <c r="J284" s="18"/>
      <c r="K284" s="18"/>
      <c r="L284" s="18"/>
      <c r="M284" s="19"/>
      <c r="N284" s="18"/>
      <c r="O284" s="18"/>
      <c r="P284"/>
      <c r="Q284" s="24"/>
      <c r="R284" s="24"/>
      <c r="S284" s="24"/>
      <c r="T284" s="24"/>
      <c r="U284" s="24"/>
      <c r="V284" s="24"/>
      <c r="W284" s="24"/>
      <c r="X284" s="24"/>
      <c r="Y284" s="24"/>
      <c r="Z284" s="24"/>
      <c r="AA284" s="24"/>
      <c r="AB284" s="24"/>
      <c r="AC284" s="24"/>
      <c r="AD284" s="24"/>
      <c r="AE284" s="24"/>
      <c r="AF284" s="24"/>
      <c r="AG284" s="24"/>
      <c r="AH284" s="24"/>
      <c r="AI284" s="24"/>
      <c r="AJ284" s="24"/>
      <c r="AK284" s="24"/>
      <c r="AL284" s="24"/>
      <c r="AM284" s="24"/>
      <c r="AN284" s="24"/>
      <c r="AO284" s="24"/>
      <c r="AP284" s="24"/>
    </row>
    <row r="285" spans="1:42" s="11" customFormat="1" ht="13.5" customHeight="1" x14ac:dyDescent="0.2">
      <c r="A285" s="51"/>
      <c r="B285" s="12"/>
      <c r="C285" s="43"/>
      <c r="D285" s="13"/>
      <c r="E285" s="40"/>
      <c r="F285" s="26"/>
      <c r="G285" s="15"/>
      <c r="H285" s="14"/>
      <c r="I285" s="18"/>
      <c r="J285" s="18"/>
      <c r="K285" s="18"/>
      <c r="L285" s="18"/>
      <c r="M285" s="19"/>
      <c r="N285" s="18"/>
      <c r="O285" s="18"/>
      <c r="P285"/>
      <c r="Q285" s="24"/>
      <c r="R285" s="24"/>
      <c r="S285" s="24"/>
      <c r="T285" s="24"/>
      <c r="U285" s="24"/>
      <c r="V285" s="24"/>
      <c r="W285" s="24"/>
      <c r="X285" s="24"/>
      <c r="Y285" s="24"/>
      <c r="Z285" s="24"/>
      <c r="AA285" s="24"/>
      <c r="AB285" s="24"/>
      <c r="AC285" s="24"/>
      <c r="AD285" s="24"/>
      <c r="AE285" s="24"/>
      <c r="AF285" s="24"/>
      <c r="AG285" s="24"/>
      <c r="AH285" s="24"/>
      <c r="AI285" s="24"/>
      <c r="AJ285" s="24"/>
      <c r="AK285" s="24"/>
      <c r="AL285" s="24"/>
      <c r="AM285" s="24"/>
      <c r="AN285" s="24"/>
      <c r="AO285" s="24"/>
      <c r="AP285" s="24"/>
    </row>
    <row r="286" spans="1:42" s="11" customFormat="1" ht="13.5" customHeight="1" x14ac:dyDescent="0.2">
      <c r="A286" s="51"/>
      <c r="B286" s="12"/>
      <c r="C286" s="43"/>
      <c r="D286" s="13"/>
      <c r="E286" s="40"/>
      <c r="F286" s="26"/>
      <c r="G286" s="15"/>
      <c r="H286" s="14"/>
      <c r="I286" s="18"/>
      <c r="J286" s="18"/>
      <c r="K286" s="18"/>
      <c r="L286" s="18"/>
      <c r="M286" s="19"/>
      <c r="N286" s="18"/>
      <c r="O286" s="18"/>
      <c r="P286"/>
      <c r="Q286" s="24"/>
      <c r="R286" s="24"/>
      <c r="S286" s="24"/>
      <c r="T286" s="24"/>
      <c r="U286" s="24"/>
      <c r="V286" s="24"/>
      <c r="W286" s="24"/>
      <c r="X286" s="24"/>
      <c r="Y286" s="24"/>
      <c r="Z286" s="24"/>
      <c r="AA286" s="24"/>
      <c r="AB286" s="24"/>
      <c r="AC286" s="24"/>
      <c r="AD286" s="24"/>
      <c r="AE286" s="24"/>
      <c r="AF286" s="24"/>
      <c r="AG286" s="24"/>
      <c r="AH286" s="24"/>
      <c r="AI286" s="24"/>
      <c r="AJ286" s="24"/>
      <c r="AK286" s="24"/>
      <c r="AL286" s="24"/>
      <c r="AM286" s="24"/>
      <c r="AN286" s="24"/>
      <c r="AO286" s="24"/>
      <c r="AP286" s="24"/>
    </row>
    <row r="287" spans="1:42" s="11" customFormat="1" ht="13.5" customHeight="1" x14ac:dyDescent="0.2">
      <c r="A287" s="51"/>
      <c r="B287" s="12"/>
      <c r="C287" s="43"/>
      <c r="D287" s="13"/>
      <c r="E287" s="40"/>
      <c r="F287" s="26"/>
      <c r="G287" s="15"/>
      <c r="H287" s="14"/>
      <c r="I287" s="18"/>
      <c r="J287" s="18"/>
      <c r="K287" s="18"/>
      <c r="L287" s="18"/>
      <c r="M287" s="19"/>
      <c r="N287" s="18"/>
      <c r="O287" s="18"/>
      <c r="P287"/>
      <c r="Q287" s="24"/>
      <c r="R287" s="24"/>
      <c r="S287" s="24"/>
      <c r="T287" s="24"/>
      <c r="U287" s="24"/>
      <c r="V287" s="24"/>
      <c r="W287" s="24"/>
      <c r="X287" s="24"/>
      <c r="Y287" s="24"/>
      <c r="Z287" s="24"/>
      <c r="AA287" s="24"/>
      <c r="AB287" s="24"/>
      <c r="AC287" s="24"/>
      <c r="AD287" s="24"/>
      <c r="AE287" s="24"/>
      <c r="AF287" s="24"/>
      <c r="AG287" s="24"/>
      <c r="AH287" s="24"/>
      <c r="AI287" s="24"/>
      <c r="AJ287" s="24"/>
      <c r="AK287" s="24"/>
      <c r="AL287" s="24"/>
      <c r="AM287" s="24"/>
      <c r="AN287" s="24"/>
      <c r="AO287" s="24"/>
      <c r="AP287" s="24"/>
    </row>
    <row r="288" spans="1:42" s="11" customFormat="1" ht="13.5" customHeight="1" x14ac:dyDescent="0.2">
      <c r="A288" s="51"/>
      <c r="B288" s="12"/>
      <c r="C288" s="43"/>
      <c r="D288" s="13"/>
      <c r="E288" s="40"/>
      <c r="F288" s="26"/>
      <c r="G288" s="15"/>
      <c r="H288" s="14"/>
      <c r="I288" s="18"/>
      <c r="J288" s="18"/>
      <c r="K288" s="18"/>
      <c r="L288" s="18"/>
      <c r="M288" s="19"/>
      <c r="N288" s="18"/>
      <c r="O288" s="18"/>
      <c r="P288"/>
      <c r="Q288" s="24"/>
      <c r="R288" s="24"/>
      <c r="S288" s="24"/>
      <c r="T288" s="24"/>
      <c r="U288" s="24"/>
      <c r="V288" s="24"/>
      <c r="W288" s="24"/>
      <c r="X288" s="24"/>
      <c r="Y288" s="24"/>
      <c r="Z288" s="24"/>
      <c r="AA288" s="24"/>
      <c r="AB288" s="24"/>
      <c r="AC288" s="24"/>
      <c r="AD288" s="24"/>
      <c r="AE288" s="24"/>
      <c r="AF288" s="24"/>
      <c r="AG288" s="24"/>
      <c r="AH288" s="24"/>
      <c r="AI288" s="24"/>
      <c r="AJ288" s="24"/>
      <c r="AK288" s="24"/>
      <c r="AL288" s="24"/>
      <c r="AM288" s="24"/>
      <c r="AN288" s="24"/>
      <c r="AO288" s="24"/>
      <c r="AP288" s="24"/>
    </row>
    <row r="289" spans="1:42" s="11" customFormat="1" ht="13.5" customHeight="1" x14ac:dyDescent="0.2">
      <c r="A289" s="51"/>
      <c r="B289" s="12"/>
      <c r="C289" s="43"/>
      <c r="D289" s="13"/>
      <c r="E289" s="40"/>
      <c r="F289" s="26"/>
      <c r="G289" s="15"/>
      <c r="H289" s="14"/>
      <c r="I289" s="18"/>
      <c r="J289" s="18"/>
      <c r="K289" s="18"/>
      <c r="L289" s="18"/>
      <c r="M289" s="19"/>
      <c r="N289" s="18"/>
      <c r="O289" s="18"/>
      <c r="P289"/>
      <c r="Q289" s="24"/>
      <c r="R289" s="24"/>
      <c r="S289" s="24"/>
      <c r="T289" s="24"/>
      <c r="U289" s="24"/>
      <c r="V289" s="24"/>
      <c r="W289" s="24"/>
      <c r="X289" s="24"/>
      <c r="Y289" s="24"/>
      <c r="Z289" s="24"/>
      <c r="AA289" s="24"/>
      <c r="AB289" s="24"/>
      <c r="AC289" s="24"/>
      <c r="AD289" s="24"/>
      <c r="AE289" s="24"/>
      <c r="AF289" s="24"/>
      <c r="AG289" s="24"/>
      <c r="AH289" s="24"/>
      <c r="AI289" s="24"/>
      <c r="AJ289" s="24"/>
      <c r="AK289" s="24"/>
      <c r="AL289" s="24"/>
      <c r="AM289" s="24"/>
      <c r="AN289" s="24"/>
      <c r="AO289" s="24"/>
      <c r="AP289" s="24"/>
    </row>
    <row r="290" spans="1:42" s="11" customFormat="1" ht="13.5" customHeight="1" x14ac:dyDescent="0.2">
      <c r="A290" s="51"/>
      <c r="B290" s="12"/>
      <c r="C290" s="43"/>
      <c r="D290" s="13"/>
      <c r="E290" s="40"/>
      <c r="F290" s="26"/>
      <c r="G290" s="15"/>
      <c r="H290" s="14"/>
      <c r="I290" s="18"/>
      <c r="J290" s="18"/>
      <c r="K290" s="18"/>
      <c r="L290" s="18"/>
      <c r="M290" s="19"/>
      <c r="N290" s="18"/>
      <c r="O290" s="18"/>
      <c r="P290"/>
      <c r="Q290" s="24"/>
      <c r="R290" s="24"/>
      <c r="S290" s="24"/>
      <c r="T290" s="24"/>
      <c r="U290" s="24"/>
      <c r="V290" s="24"/>
      <c r="W290" s="24"/>
      <c r="X290" s="24"/>
      <c r="Y290" s="24"/>
      <c r="Z290" s="24"/>
      <c r="AA290" s="24"/>
      <c r="AB290" s="24"/>
      <c r="AC290" s="24"/>
      <c r="AD290" s="24"/>
      <c r="AE290" s="24"/>
      <c r="AF290" s="24"/>
      <c r="AG290" s="24"/>
      <c r="AH290" s="24"/>
      <c r="AI290" s="24"/>
      <c r="AJ290" s="24"/>
      <c r="AK290" s="24"/>
      <c r="AL290" s="24"/>
      <c r="AM290" s="24"/>
      <c r="AN290" s="24"/>
      <c r="AO290" s="24"/>
      <c r="AP290" s="24"/>
    </row>
    <row r="291" spans="1:42" s="11" customFormat="1" ht="13.5" customHeight="1" x14ac:dyDescent="0.2">
      <c r="A291" s="51"/>
      <c r="B291" s="12"/>
      <c r="C291" s="43"/>
      <c r="D291" s="13"/>
      <c r="E291" s="40"/>
      <c r="F291" s="26"/>
      <c r="G291" s="15"/>
      <c r="H291" s="14"/>
      <c r="I291" s="18"/>
      <c r="J291" s="18"/>
      <c r="K291" s="18"/>
      <c r="L291" s="18"/>
      <c r="M291" s="19"/>
      <c r="N291" s="18"/>
      <c r="O291" s="18"/>
      <c r="P291"/>
      <c r="Q291" s="24"/>
      <c r="R291" s="24"/>
      <c r="S291" s="24"/>
      <c r="T291" s="24"/>
      <c r="U291" s="24"/>
      <c r="V291" s="24"/>
      <c r="W291" s="24"/>
      <c r="X291" s="24"/>
      <c r="Y291" s="24"/>
      <c r="Z291" s="24"/>
      <c r="AA291" s="24"/>
      <c r="AB291" s="24"/>
      <c r="AC291" s="24"/>
      <c r="AD291" s="24"/>
      <c r="AE291" s="24"/>
      <c r="AF291" s="24"/>
      <c r="AG291" s="24"/>
      <c r="AH291" s="24"/>
      <c r="AI291" s="24"/>
      <c r="AJ291" s="24"/>
      <c r="AK291" s="24"/>
      <c r="AL291" s="24"/>
      <c r="AM291" s="24"/>
      <c r="AN291" s="24"/>
      <c r="AO291" s="24"/>
      <c r="AP291" s="24"/>
    </row>
    <row r="292" spans="1:42" s="11" customFormat="1" ht="13.5" customHeight="1" x14ac:dyDescent="0.2">
      <c r="A292" s="51"/>
      <c r="B292" s="12"/>
      <c r="C292" s="43"/>
      <c r="D292" s="13"/>
      <c r="E292" s="40"/>
      <c r="F292" s="26"/>
      <c r="G292" s="15"/>
      <c r="H292" s="14"/>
      <c r="I292" s="18"/>
      <c r="J292" s="18"/>
      <c r="K292" s="18"/>
      <c r="L292" s="18"/>
      <c r="M292" s="19"/>
      <c r="N292" s="18"/>
      <c r="O292" s="18"/>
      <c r="P292"/>
      <c r="Q292" s="24"/>
      <c r="R292" s="24"/>
      <c r="S292" s="24"/>
      <c r="T292" s="24"/>
      <c r="U292" s="24"/>
      <c r="V292" s="24"/>
      <c r="W292" s="24"/>
      <c r="X292" s="24"/>
      <c r="Y292" s="24"/>
      <c r="Z292" s="24"/>
      <c r="AA292" s="24"/>
      <c r="AB292" s="24"/>
      <c r="AC292" s="24"/>
      <c r="AD292" s="24"/>
      <c r="AE292" s="24"/>
      <c r="AF292" s="24"/>
      <c r="AG292" s="24"/>
      <c r="AH292" s="24"/>
      <c r="AI292" s="24"/>
      <c r="AJ292" s="24"/>
      <c r="AK292" s="24"/>
      <c r="AL292" s="24"/>
      <c r="AM292" s="24"/>
      <c r="AN292" s="24"/>
      <c r="AO292" s="24"/>
      <c r="AP292" s="24"/>
    </row>
    <row r="293" spans="1:42" s="11" customFormat="1" ht="13.5" customHeight="1" x14ac:dyDescent="0.2">
      <c r="A293" s="51"/>
      <c r="B293" s="12"/>
      <c r="C293" s="43"/>
      <c r="D293" s="13"/>
      <c r="E293" s="40"/>
      <c r="F293" s="26"/>
      <c r="G293" s="15"/>
      <c r="H293" s="14"/>
      <c r="I293" s="18"/>
      <c r="J293" s="18"/>
      <c r="K293" s="18"/>
      <c r="L293" s="18"/>
      <c r="M293" s="19"/>
      <c r="N293" s="18"/>
      <c r="O293" s="18"/>
      <c r="P293"/>
      <c r="Q293" s="24"/>
      <c r="R293" s="24"/>
      <c r="S293" s="24"/>
      <c r="T293" s="24"/>
      <c r="U293" s="24"/>
      <c r="V293" s="24"/>
      <c r="W293" s="24"/>
      <c r="X293" s="24"/>
      <c r="Y293" s="24"/>
      <c r="Z293" s="24"/>
      <c r="AA293" s="24"/>
      <c r="AB293" s="24"/>
      <c r="AC293" s="24"/>
      <c r="AD293" s="24"/>
      <c r="AE293" s="24"/>
      <c r="AF293" s="24"/>
      <c r="AG293" s="24"/>
      <c r="AH293" s="24"/>
      <c r="AI293" s="24"/>
      <c r="AJ293" s="24"/>
      <c r="AK293" s="24"/>
      <c r="AL293" s="24"/>
      <c r="AM293" s="24"/>
      <c r="AN293" s="24"/>
      <c r="AO293" s="24"/>
      <c r="AP293" s="24"/>
    </row>
    <row r="294" spans="1:42" s="11" customFormat="1" ht="13.5" customHeight="1" x14ac:dyDescent="0.2">
      <c r="A294" s="51"/>
      <c r="B294" s="12"/>
      <c r="C294" s="43"/>
      <c r="D294" s="13"/>
      <c r="E294" s="40"/>
      <c r="F294" s="26"/>
      <c r="G294" s="15"/>
      <c r="H294" s="14"/>
      <c r="I294" s="18"/>
      <c r="J294" s="18"/>
      <c r="K294" s="18"/>
      <c r="L294" s="18"/>
      <c r="M294" s="19"/>
      <c r="N294" s="18"/>
      <c r="O294" s="18"/>
      <c r="P294"/>
      <c r="Q294" s="24"/>
      <c r="R294" s="24"/>
      <c r="S294" s="24"/>
      <c r="T294" s="24"/>
      <c r="U294" s="24"/>
      <c r="V294" s="24"/>
      <c r="W294" s="24"/>
      <c r="X294" s="24"/>
      <c r="Y294" s="24"/>
      <c r="Z294" s="24"/>
      <c r="AA294" s="24"/>
      <c r="AB294" s="24"/>
      <c r="AC294" s="24"/>
      <c r="AD294" s="24"/>
      <c r="AE294" s="24"/>
      <c r="AF294" s="24"/>
      <c r="AG294" s="24"/>
      <c r="AH294" s="24"/>
      <c r="AI294" s="24"/>
      <c r="AJ294" s="24"/>
      <c r="AK294" s="24"/>
      <c r="AL294" s="24"/>
      <c r="AM294" s="24"/>
      <c r="AN294" s="24"/>
      <c r="AO294" s="24"/>
      <c r="AP294" s="24"/>
    </row>
    <row r="295" spans="1:42" s="11" customFormat="1" ht="13.5" customHeight="1" x14ac:dyDescent="0.2">
      <c r="A295" s="51"/>
      <c r="B295" s="12"/>
      <c r="C295" s="43"/>
      <c r="D295" s="13"/>
      <c r="E295" s="40"/>
      <c r="F295" s="26"/>
      <c r="G295" s="15"/>
      <c r="H295" s="14"/>
      <c r="I295" s="18"/>
      <c r="J295" s="18"/>
      <c r="K295" s="18"/>
      <c r="L295" s="18"/>
      <c r="M295" s="19"/>
      <c r="N295" s="18"/>
      <c r="O295" s="18"/>
      <c r="P295"/>
      <c r="Q295" s="24"/>
      <c r="R295" s="24"/>
      <c r="S295" s="24"/>
      <c r="T295" s="24"/>
      <c r="U295" s="24"/>
      <c r="V295" s="24"/>
      <c r="W295" s="24"/>
      <c r="X295" s="24"/>
      <c r="Y295" s="24"/>
      <c r="Z295" s="24"/>
      <c r="AA295" s="24"/>
      <c r="AB295" s="24"/>
      <c r="AC295" s="24"/>
      <c r="AD295" s="24"/>
      <c r="AE295" s="24"/>
      <c r="AF295" s="24"/>
      <c r="AG295" s="24"/>
      <c r="AH295" s="24"/>
      <c r="AI295" s="24"/>
      <c r="AJ295" s="24"/>
      <c r="AK295" s="24"/>
      <c r="AL295" s="24"/>
      <c r="AM295" s="24"/>
      <c r="AN295" s="24"/>
      <c r="AO295" s="24"/>
      <c r="AP295" s="24"/>
    </row>
    <row r="296" spans="1:42" s="11" customFormat="1" ht="13.5" customHeight="1" x14ac:dyDescent="0.2">
      <c r="A296" s="51"/>
      <c r="B296" s="12"/>
      <c r="C296" s="43"/>
      <c r="D296" s="13"/>
      <c r="E296" s="40"/>
      <c r="F296" s="26"/>
      <c r="G296" s="15"/>
      <c r="H296" s="14"/>
      <c r="I296" s="18"/>
      <c r="J296" s="18"/>
      <c r="K296" s="18"/>
      <c r="L296" s="18"/>
      <c r="M296" s="19"/>
      <c r="N296" s="18"/>
      <c r="O296" s="18"/>
      <c r="P296"/>
      <c r="Q296" s="24"/>
      <c r="R296" s="24"/>
      <c r="S296" s="24"/>
      <c r="T296" s="24"/>
      <c r="U296" s="24"/>
      <c r="V296" s="24"/>
      <c r="W296" s="24"/>
      <c r="X296" s="24"/>
      <c r="Y296" s="24"/>
      <c r="Z296" s="24"/>
      <c r="AA296" s="24"/>
      <c r="AB296" s="24"/>
      <c r="AC296" s="24"/>
      <c r="AD296" s="24"/>
      <c r="AE296" s="24"/>
      <c r="AF296" s="24"/>
      <c r="AG296" s="24"/>
      <c r="AH296" s="24"/>
      <c r="AI296" s="24"/>
      <c r="AJ296" s="24"/>
      <c r="AK296" s="24"/>
      <c r="AL296" s="24"/>
      <c r="AM296" s="24"/>
      <c r="AN296" s="24"/>
      <c r="AO296" s="24"/>
      <c r="AP296" s="24"/>
    </row>
    <row r="297" spans="1:42" s="11" customFormat="1" ht="13.5" customHeight="1" x14ac:dyDescent="0.2">
      <c r="A297" s="51"/>
      <c r="B297" s="12"/>
      <c r="C297" s="43"/>
      <c r="D297" s="13"/>
      <c r="E297" s="40"/>
      <c r="F297" s="26"/>
      <c r="G297" s="15"/>
      <c r="H297" s="14"/>
      <c r="I297" s="18"/>
      <c r="J297" s="18"/>
      <c r="K297" s="18"/>
      <c r="L297" s="18"/>
      <c r="M297" s="19"/>
      <c r="N297" s="18"/>
      <c r="O297" s="18"/>
      <c r="P297"/>
      <c r="Q297" s="24"/>
      <c r="R297" s="24"/>
      <c r="S297" s="24"/>
      <c r="T297" s="24"/>
      <c r="U297" s="24"/>
      <c r="V297" s="24"/>
      <c r="W297" s="24"/>
      <c r="X297" s="24"/>
      <c r="Y297" s="24"/>
      <c r="Z297" s="24"/>
      <c r="AA297" s="24"/>
      <c r="AB297" s="24"/>
      <c r="AC297" s="24"/>
      <c r="AD297" s="24"/>
      <c r="AE297" s="24"/>
      <c r="AF297" s="24"/>
      <c r="AG297" s="24"/>
      <c r="AH297" s="24"/>
      <c r="AI297" s="24"/>
      <c r="AJ297" s="24"/>
      <c r="AK297" s="24"/>
      <c r="AL297" s="24"/>
      <c r="AM297" s="24"/>
      <c r="AN297" s="24"/>
      <c r="AO297" s="24"/>
      <c r="AP297" s="24"/>
    </row>
    <row r="298" spans="1:42" s="11" customFormat="1" ht="13.5" customHeight="1" x14ac:dyDescent="0.2">
      <c r="A298" s="51"/>
      <c r="B298" s="12"/>
      <c r="C298" s="43"/>
      <c r="D298" s="13"/>
      <c r="E298" s="40"/>
      <c r="F298" s="26"/>
      <c r="G298" s="15"/>
      <c r="H298" s="14"/>
      <c r="I298" s="18"/>
      <c r="J298" s="18"/>
      <c r="K298" s="18"/>
      <c r="L298" s="18"/>
      <c r="M298" s="19"/>
      <c r="N298" s="18"/>
      <c r="O298" s="18"/>
      <c r="P298"/>
      <c r="Q298" s="24"/>
      <c r="R298" s="24"/>
      <c r="S298" s="24"/>
      <c r="T298" s="24"/>
      <c r="U298" s="24"/>
      <c r="V298" s="24"/>
      <c r="W298" s="24"/>
      <c r="X298" s="24"/>
      <c r="Y298" s="24"/>
      <c r="Z298" s="24"/>
      <c r="AA298" s="24"/>
      <c r="AB298" s="24"/>
      <c r="AC298" s="24"/>
      <c r="AD298" s="24"/>
      <c r="AE298" s="24"/>
      <c r="AF298" s="24"/>
      <c r="AG298" s="24"/>
      <c r="AH298" s="24"/>
      <c r="AI298" s="24"/>
      <c r="AJ298" s="24"/>
      <c r="AK298" s="24"/>
      <c r="AL298" s="24"/>
      <c r="AM298" s="24"/>
      <c r="AN298" s="24"/>
      <c r="AO298" s="24"/>
      <c r="AP298" s="24"/>
    </row>
    <row r="299" spans="1:42" s="11" customFormat="1" ht="13.5" customHeight="1" x14ac:dyDescent="0.2">
      <c r="A299" s="51"/>
      <c r="B299" s="12"/>
      <c r="C299" s="43"/>
      <c r="D299" s="13"/>
      <c r="E299" s="40"/>
      <c r="F299" s="26"/>
      <c r="G299" s="15"/>
      <c r="H299" s="14"/>
      <c r="I299" s="18"/>
      <c r="J299" s="18"/>
      <c r="K299" s="18"/>
      <c r="L299" s="18"/>
      <c r="M299" s="19"/>
      <c r="N299" s="18"/>
      <c r="O299" s="18"/>
      <c r="P299"/>
      <c r="Q299" s="24"/>
      <c r="R299" s="24"/>
      <c r="S299" s="24"/>
      <c r="T299" s="24"/>
      <c r="U299" s="24"/>
      <c r="V299" s="24"/>
      <c r="W299" s="24"/>
      <c r="X299" s="24"/>
      <c r="Y299" s="24"/>
      <c r="Z299" s="24"/>
      <c r="AA299" s="24"/>
      <c r="AB299" s="24"/>
      <c r="AC299" s="24"/>
      <c r="AD299" s="24"/>
      <c r="AE299" s="24"/>
      <c r="AF299" s="24"/>
      <c r="AG299" s="24"/>
      <c r="AH299" s="24"/>
      <c r="AI299" s="24"/>
      <c r="AJ299" s="24"/>
      <c r="AK299" s="24"/>
      <c r="AL299" s="24"/>
      <c r="AM299" s="24"/>
      <c r="AN299" s="24"/>
      <c r="AO299" s="24"/>
      <c r="AP299" s="24"/>
    </row>
    <row r="300" spans="1:42" s="11" customFormat="1" ht="13.5" customHeight="1" x14ac:dyDescent="0.2">
      <c r="A300" s="51"/>
      <c r="B300" s="12"/>
      <c r="C300" s="43"/>
      <c r="D300" s="13"/>
      <c r="E300" s="40"/>
      <c r="F300" s="26"/>
      <c r="G300" s="15"/>
      <c r="H300" s="14"/>
      <c r="I300" s="18"/>
      <c r="J300" s="18"/>
      <c r="K300" s="18"/>
      <c r="L300" s="18"/>
      <c r="M300" s="19"/>
      <c r="N300" s="18"/>
      <c r="O300" s="18"/>
      <c r="P300"/>
      <c r="Q300" s="24"/>
      <c r="R300" s="24"/>
      <c r="S300" s="24"/>
      <c r="T300" s="24"/>
      <c r="U300" s="24"/>
      <c r="V300" s="24"/>
      <c r="W300" s="24"/>
      <c r="X300" s="24"/>
      <c r="Y300" s="24"/>
      <c r="Z300" s="24"/>
      <c r="AA300" s="24"/>
      <c r="AB300" s="24"/>
      <c r="AC300" s="24"/>
      <c r="AD300" s="24"/>
      <c r="AE300" s="24"/>
      <c r="AF300" s="24"/>
      <c r="AG300" s="24"/>
      <c r="AH300" s="24"/>
      <c r="AI300" s="24"/>
      <c r="AJ300" s="24"/>
      <c r="AK300" s="24"/>
      <c r="AL300" s="24"/>
      <c r="AM300" s="24"/>
      <c r="AN300" s="24"/>
      <c r="AO300" s="24"/>
      <c r="AP300" s="24"/>
    </row>
    <row r="301" spans="1:42" s="11" customFormat="1" ht="13.5" customHeight="1" x14ac:dyDescent="0.2">
      <c r="A301" s="51"/>
      <c r="B301" s="12"/>
      <c r="C301" s="43"/>
      <c r="D301" s="13"/>
      <c r="E301" s="40"/>
      <c r="F301" s="26"/>
      <c r="G301" s="15"/>
      <c r="H301" s="14"/>
      <c r="I301" s="18"/>
      <c r="J301" s="18"/>
      <c r="K301" s="18"/>
      <c r="L301" s="18"/>
      <c r="M301" s="19"/>
      <c r="N301" s="18"/>
      <c r="O301" s="18"/>
      <c r="P301"/>
      <c r="Q301" s="24"/>
      <c r="R301" s="24"/>
      <c r="S301" s="24"/>
      <c r="T301" s="24"/>
      <c r="U301" s="24"/>
      <c r="V301" s="24"/>
      <c r="W301" s="24"/>
      <c r="X301" s="24"/>
      <c r="Y301" s="24"/>
      <c r="Z301" s="24"/>
      <c r="AA301" s="24"/>
      <c r="AB301" s="24"/>
      <c r="AC301" s="24"/>
      <c r="AD301" s="24"/>
      <c r="AE301" s="24"/>
      <c r="AF301" s="24"/>
      <c r="AG301" s="24"/>
      <c r="AH301" s="24"/>
      <c r="AI301" s="24"/>
      <c r="AJ301" s="24"/>
      <c r="AK301" s="24"/>
      <c r="AL301" s="24"/>
      <c r="AM301" s="24"/>
      <c r="AN301" s="24"/>
      <c r="AO301" s="24"/>
      <c r="AP301" s="24"/>
    </row>
    <row r="302" spans="1:42" s="11" customFormat="1" ht="13.5" customHeight="1" x14ac:dyDescent="0.2">
      <c r="A302" s="51"/>
      <c r="B302" s="12"/>
      <c r="C302" s="43"/>
      <c r="D302" s="13"/>
      <c r="E302" s="40"/>
      <c r="F302" s="26"/>
      <c r="G302" s="15"/>
      <c r="H302" s="14"/>
      <c r="I302" s="18"/>
      <c r="J302" s="18"/>
      <c r="K302" s="18"/>
      <c r="L302" s="18"/>
      <c r="M302" s="19"/>
      <c r="N302" s="18"/>
      <c r="O302" s="18"/>
      <c r="P302"/>
      <c r="Q302" s="24"/>
      <c r="R302" s="24"/>
      <c r="S302" s="24"/>
      <c r="T302" s="24"/>
      <c r="U302" s="24"/>
      <c r="V302" s="24"/>
      <c r="W302" s="24"/>
      <c r="X302" s="24"/>
      <c r="Y302" s="24"/>
      <c r="Z302" s="24"/>
      <c r="AA302" s="24"/>
      <c r="AB302" s="24"/>
      <c r="AC302" s="24"/>
      <c r="AD302" s="24"/>
      <c r="AE302" s="24"/>
      <c r="AF302" s="24"/>
      <c r="AG302" s="24"/>
      <c r="AH302" s="24"/>
      <c r="AI302" s="24"/>
      <c r="AJ302" s="24"/>
      <c r="AK302" s="24"/>
      <c r="AL302" s="24"/>
      <c r="AM302" s="24"/>
      <c r="AN302" s="24"/>
      <c r="AO302" s="24"/>
      <c r="AP302" s="24"/>
    </row>
    <row r="303" spans="1:42" s="11" customFormat="1" ht="13.5" customHeight="1" x14ac:dyDescent="0.2">
      <c r="A303" s="51"/>
      <c r="B303" s="12"/>
      <c r="C303" s="43"/>
      <c r="D303" s="13"/>
      <c r="E303" s="40"/>
      <c r="F303" s="26"/>
      <c r="G303" s="15"/>
      <c r="H303" s="14"/>
      <c r="I303" s="18"/>
      <c r="J303" s="18"/>
      <c r="K303" s="18"/>
      <c r="L303" s="18"/>
      <c r="M303" s="19"/>
      <c r="N303" s="18"/>
      <c r="O303" s="18"/>
      <c r="P303"/>
      <c r="Q303" s="24"/>
      <c r="R303" s="24"/>
      <c r="S303" s="24"/>
      <c r="T303" s="24"/>
      <c r="U303" s="24"/>
      <c r="V303" s="24"/>
      <c r="W303" s="24"/>
      <c r="X303" s="24"/>
      <c r="Y303" s="24"/>
      <c r="Z303" s="24"/>
      <c r="AA303" s="24"/>
      <c r="AB303" s="24"/>
      <c r="AC303" s="24"/>
      <c r="AD303" s="24"/>
      <c r="AE303" s="24"/>
      <c r="AF303" s="24"/>
      <c r="AG303" s="24"/>
      <c r="AH303" s="24"/>
      <c r="AI303" s="24"/>
      <c r="AJ303" s="24"/>
      <c r="AK303" s="24"/>
      <c r="AL303" s="24"/>
      <c r="AM303" s="24"/>
      <c r="AN303" s="24"/>
      <c r="AO303" s="24"/>
      <c r="AP303" s="24"/>
    </row>
    <row r="304" spans="1:42" s="11" customFormat="1" ht="13.5" customHeight="1" x14ac:dyDescent="0.2">
      <c r="A304" s="51"/>
      <c r="B304" s="12"/>
      <c r="C304" s="43"/>
      <c r="D304" s="13"/>
      <c r="E304" s="40"/>
      <c r="F304" s="26"/>
      <c r="G304" s="15"/>
      <c r="H304" s="14"/>
      <c r="I304" s="18"/>
      <c r="J304" s="18"/>
      <c r="K304" s="18"/>
      <c r="L304" s="18"/>
      <c r="M304" s="19"/>
      <c r="N304" s="18"/>
      <c r="O304" s="18"/>
      <c r="P304"/>
      <c r="Q304" s="24"/>
      <c r="R304" s="24"/>
      <c r="S304" s="24"/>
      <c r="T304" s="24"/>
      <c r="U304" s="24"/>
      <c r="V304" s="24"/>
      <c r="W304" s="24"/>
      <c r="X304" s="24"/>
      <c r="Y304" s="24"/>
      <c r="Z304" s="24"/>
      <c r="AA304" s="24"/>
      <c r="AB304" s="24"/>
      <c r="AC304" s="24"/>
      <c r="AD304" s="24"/>
      <c r="AE304" s="24"/>
      <c r="AF304" s="24"/>
      <c r="AG304" s="24"/>
      <c r="AH304" s="24"/>
      <c r="AI304" s="24"/>
      <c r="AJ304" s="24"/>
      <c r="AK304" s="24"/>
      <c r="AL304" s="24"/>
      <c r="AM304" s="24"/>
      <c r="AN304" s="24"/>
      <c r="AO304" s="24"/>
      <c r="AP304" s="24"/>
    </row>
    <row r="305" spans="1:42" s="11" customFormat="1" ht="13.5" customHeight="1" x14ac:dyDescent="0.2">
      <c r="A305" s="51"/>
      <c r="B305" s="12"/>
      <c r="C305" s="43"/>
      <c r="D305" s="13"/>
      <c r="E305" s="40"/>
      <c r="F305" s="26"/>
      <c r="G305" s="15"/>
      <c r="H305" s="14"/>
      <c r="I305" s="18"/>
      <c r="J305" s="18"/>
      <c r="K305" s="18"/>
      <c r="L305" s="18"/>
      <c r="M305" s="19"/>
      <c r="N305" s="18"/>
      <c r="O305" s="18"/>
      <c r="P305"/>
      <c r="Q305" s="24"/>
      <c r="R305" s="24"/>
      <c r="S305" s="24"/>
      <c r="T305" s="24"/>
      <c r="U305" s="24"/>
      <c r="V305" s="24"/>
      <c r="W305" s="24"/>
      <c r="X305" s="24"/>
      <c r="Y305" s="24"/>
      <c r="Z305" s="24"/>
      <c r="AA305" s="24"/>
      <c r="AB305" s="24"/>
      <c r="AC305" s="24"/>
      <c r="AD305" s="24"/>
      <c r="AE305" s="24"/>
      <c r="AF305" s="24"/>
      <c r="AG305" s="24"/>
      <c r="AH305" s="24"/>
      <c r="AI305" s="24"/>
      <c r="AJ305" s="24"/>
      <c r="AK305" s="24"/>
      <c r="AL305" s="24"/>
      <c r="AM305" s="24"/>
      <c r="AN305" s="24"/>
      <c r="AO305" s="24"/>
      <c r="AP305" s="24"/>
    </row>
    <row r="306" spans="1:42" s="11" customFormat="1" ht="13.5" customHeight="1" x14ac:dyDescent="0.2">
      <c r="A306" s="51"/>
      <c r="B306" s="12"/>
      <c r="C306" s="43"/>
      <c r="D306" s="13"/>
      <c r="E306" s="40"/>
      <c r="F306" s="26"/>
      <c r="G306" s="15"/>
      <c r="H306" s="14"/>
      <c r="I306" s="18"/>
      <c r="J306" s="18"/>
      <c r="K306" s="18"/>
      <c r="L306" s="18"/>
      <c r="M306" s="19"/>
      <c r="N306" s="18"/>
      <c r="O306" s="18"/>
      <c r="P306"/>
      <c r="Q306" s="24"/>
      <c r="R306" s="24"/>
      <c r="S306" s="24"/>
      <c r="T306" s="24"/>
      <c r="U306" s="24"/>
      <c r="V306" s="24"/>
      <c r="W306" s="24"/>
      <c r="X306" s="24"/>
      <c r="Y306" s="24"/>
      <c r="Z306" s="24"/>
      <c r="AA306" s="24"/>
      <c r="AB306" s="24"/>
      <c r="AC306" s="24"/>
      <c r="AD306" s="24"/>
      <c r="AE306" s="24"/>
      <c r="AF306" s="24"/>
      <c r="AG306" s="24"/>
      <c r="AH306" s="24"/>
      <c r="AI306" s="24"/>
      <c r="AJ306" s="24"/>
      <c r="AK306" s="24"/>
      <c r="AL306" s="24"/>
      <c r="AM306" s="24"/>
      <c r="AN306" s="24"/>
      <c r="AO306" s="24"/>
      <c r="AP306" s="24"/>
    </row>
    <row r="307" spans="1:42" s="11" customFormat="1" ht="13.5" customHeight="1" x14ac:dyDescent="0.2">
      <c r="A307" s="51"/>
      <c r="B307" s="12"/>
      <c r="C307" s="43"/>
      <c r="D307" s="13"/>
      <c r="E307" s="40"/>
      <c r="F307" s="26"/>
      <c r="G307" s="15"/>
      <c r="H307" s="14"/>
      <c r="I307" s="18"/>
      <c r="J307" s="18"/>
      <c r="K307" s="18"/>
      <c r="L307" s="18"/>
      <c r="M307" s="19"/>
      <c r="N307" s="18"/>
      <c r="O307" s="18"/>
      <c r="P307"/>
      <c r="Q307" s="24"/>
      <c r="R307" s="24"/>
      <c r="S307" s="24"/>
      <c r="T307" s="24"/>
      <c r="U307" s="24"/>
      <c r="V307" s="24"/>
      <c r="W307" s="24"/>
      <c r="X307" s="24"/>
      <c r="Y307" s="24"/>
      <c r="Z307" s="24"/>
      <c r="AA307" s="24"/>
      <c r="AB307" s="24"/>
      <c r="AC307" s="24"/>
      <c r="AD307" s="24"/>
      <c r="AE307" s="24"/>
      <c r="AF307" s="24"/>
      <c r="AG307" s="24"/>
      <c r="AH307" s="24"/>
      <c r="AI307" s="24"/>
      <c r="AJ307" s="24"/>
      <c r="AK307" s="24"/>
      <c r="AL307" s="24"/>
      <c r="AM307" s="24"/>
      <c r="AN307" s="24"/>
      <c r="AO307" s="24"/>
      <c r="AP307" s="24"/>
    </row>
    <row r="308" spans="1:42" s="11" customFormat="1" ht="13.5" customHeight="1" x14ac:dyDescent="0.2">
      <c r="A308" s="51"/>
      <c r="B308" s="12"/>
      <c r="C308" s="43"/>
      <c r="D308" s="13"/>
      <c r="E308" s="40"/>
      <c r="F308" s="26"/>
      <c r="G308" s="15"/>
      <c r="H308" s="14"/>
      <c r="I308" s="18"/>
      <c r="J308" s="18"/>
      <c r="K308" s="18"/>
      <c r="L308" s="18"/>
      <c r="M308" s="19"/>
      <c r="N308" s="18"/>
      <c r="O308" s="18"/>
      <c r="P308"/>
      <c r="Q308" s="24"/>
      <c r="R308" s="24"/>
      <c r="S308" s="24"/>
      <c r="T308" s="24"/>
      <c r="U308" s="24"/>
      <c r="V308" s="24"/>
      <c r="W308" s="24"/>
      <c r="X308" s="24"/>
      <c r="Y308" s="24"/>
      <c r="Z308" s="24"/>
      <c r="AA308" s="24"/>
      <c r="AB308" s="24"/>
      <c r="AC308" s="24"/>
      <c r="AD308" s="24"/>
      <c r="AE308" s="24"/>
      <c r="AF308" s="24"/>
      <c r="AG308" s="24"/>
      <c r="AH308" s="24"/>
      <c r="AI308" s="24"/>
      <c r="AJ308" s="24"/>
      <c r="AK308" s="24"/>
      <c r="AL308" s="24"/>
      <c r="AM308" s="24"/>
      <c r="AN308" s="24"/>
      <c r="AO308" s="24"/>
      <c r="AP308" s="24"/>
    </row>
    <row r="309" spans="1:42" s="11" customFormat="1" ht="13.5" customHeight="1" x14ac:dyDescent="0.2">
      <c r="A309" s="51"/>
      <c r="B309" s="12"/>
      <c r="C309" s="43"/>
      <c r="D309" s="13"/>
      <c r="E309" s="40"/>
      <c r="F309" s="26"/>
      <c r="G309" s="15"/>
      <c r="H309" s="14"/>
      <c r="I309" s="18"/>
      <c r="J309" s="18"/>
      <c r="K309" s="18"/>
      <c r="L309" s="18"/>
      <c r="M309" s="19"/>
      <c r="N309" s="18"/>
      <c r="O309" s="18"/>
      <c r="P309"/>
      <c r="Q309" s="24"/>
      <c r="R309" s="24"/>
      <c r="S309" s="24"/>
      <c r="T309" s="24"/>
      <c r="U309" s="24"/>
      <c r="V309" s="24"/>
      <c r="W309" s="24"/>
      <c r="X309" s="24"/>
      <c r="Y309" s="24"/>
      <c r="Z309" s="24"/>
      <c r="AA309" s="24"/>
      <c r="AB309" s="24"/>
      <c r="AC309" s="24"/>
      <c r="AD309" s="24"/>
      <c r="AE309" s="24"/>
      <c r="AF309" s="24"/>
      <c r="AG309" s="24"/>
      <c r="AH309" s="24"/>
      <c r="AI309" s="24"/>
      <c r="AJ309" s="24"/>
      <c r="AK309" s="24"/>
      <c r="AL309" s="24"/>
      <c r="AM309" s="24"/>
      <c r="AN309" s="24"/>
      <c r="AO309" s="24"/>
      <c r="AP309" s="24"/>
    </row>
    <row r="310" spans="1:42" s="11" customFormat="1" ht="13.5" customHeight="1" x14ac:dyDescent="0.2">
      <c r="A310" s="51"/>
      <c r="B310" s="12"/>
      <c r="C310" s="43"/>
      <c r="D310" s="13"/>
      <c r="E310" s="40"/>
      <c r="F310" s="26"/>
      <c r="G310" s="15"/>
      <c r="H310" s="14"/>
      <c r="I310" s="18"/>
      <c r="J310" s="18"/>
      <c r="K310" s="18"/>
      <c r="L310" s="18"/>
      <c r="M310" s="19"/>
      <c r="N310" s="18"/>
      <c r="O310" s="18"/>
      <c r="P310"/>
      <c r="Q310" s="24"/>
      <c r="R310" s="24"/>
      <c r="S310" s="24"/>
      <c r="T310" s="24"/>
      <c r="U310" s="24"/>
      <c r="V310" s="24"/>
      <c r="W310" s="24"/>
      <c r="X310" s="24"/>
      <c r="Y310" s="24"/>
      <c r="Z310" s="24"/>
      <c r="AA310" s="24"/>
      <c r="AB310" s="24"/>
      <c r="AC310" s="24"/>
      <c r="AD310" s="24"/>
      <c r="AE310" s="24"/>
      <c r="AF310" s="24"/>
      <c r="AG310" s="24"/>
      <c r="AH310" s="24"/>
      <c r="AI310" s="24"/>
      <c r="AJ310" s="24"/>
      <c r="AK310" s="24"/>
      <c r="AL310" s="24"/>
      <c r="AM310" s="24"/>
      <c r="AN310" s="24"/>
      <c r="AO310" s="24"/>
      <c r="AP310" s="24"/>
    </row>
    <row r="311" spans="1:42" s="11" customFormat="1" ht="13.5" customHeight="1" x14ac:dyDescent="0.2">
      <c r="A311" s="51"/>
      <c r="B311" s="12"/>
      <c r="C311" s="43"/>
      <c r="D311" s="13"/>
      <c r="E311" s="40"/>
      <c r="F311" s="26"/>
      <c r="G311" s="15"/>
      <c r="H311" s="14"/>
      <c r="I311" s="18"/>
      <c r="J311" s="18"/>
      <c r="K311" s="18"/>
      <c r="L311" s="18"/>
      <c r="M311" s="19"/>
      <c r="N311" s="18"/>
      <c r="O311" s="18"/>
      <c r="P311"/>
      <c r="Q311" s="24"/>
      <c r="R311" s="24"/>
      <c r="S311" s="24"/>
      <c r="T311" s="24"/>
      <c r="U311" s="24"/>
      <c r="V311" s="24"/>
      <c r="W311" s="24"/>
      <c r="X311" s="24"/>
      <c r="Y311" s="24"/>
      <c r="Z311" s="24"/>
      <c r="AA311" s="24"/>
      <c r="AB311" s="24"/>
      <c r="AC311" s="24"/>
      <c r="AD311" s="24"/>
      <c r="AE311" s="24"/>
      <c r="AF311" s="24"/>
      <c r="AG311" s="24"/>
      <c r="AH311" s="24"/>
      <c r="AI311" s="24"/>
      <c r="AJ311" s="24"/>
      <c r="AK311" s="24"/>
      <c r="AL311" s="24"/>
      <c r="AM311" s="24"/>
      <c r="AN311" s="24"/>
      <c r="AO311" s="24"/>
      <c r="AP311" s="24"/>
    </row>
    <row r="312" spans="1:42" s="11" customFormat="1" ht="13.5" customHeight="1" x14ac:dyDescent="0.2">
      <c r="A312" s="51"/>
      <c r="B312" s="12"/>
      <c r="C312" s="43"/>
      <c r="D312" s="13"/>
      <c r="E312" s="40"/>
      <c r="F312" s="26"/>
      <c r="G312" s="15"/>
      <c r="H312" s="14"/>
      <c r="I312" s="18"/>
      <c r="J312" s="18"/>
      <c r="K312" s="18"/>
      <c r="L312" s="18"/>
      <c r="M312" s="19"/>
      <c r="N312" s="18"/>
      <c r="O312" s="18"/>
      <c r="P312"/>
      <c r="Q312" s="24"/>
      <c r="R312" s="24"/>
      <c r="S312" s="24"/>
      <c r="T312" s="24"/>
      <c r="U312" s="24"/>
      <c r="V312" s="24"/>
      <c r="W312" s="24"/>
      <c r="X312" s="24"/>
      <c r="Y312" s="24"/>
      <c r="Z312" s="24"/>
      <c r="AA312" s="24"/>
      <c r="AB312" s="24"/>
      <c r="AC312" s="24"/>
      <c r="AD312" s="24"/>
      <c r="AE312" s="24"/>
      <c r="AF312" s="24"/>
      <c r="AG312" s="24"/>
      <c r="AH312" s="24"/>
      <c r="AI312" s="24"/>
      <c r="AJ312" s="24"/>
      <c r="AK312" s="24"/>
      <c r="AL312" s="24"/>
      <c r="AM312" s="24"/>
      <c r="AN312" s="24"/>
      <c r="AO312" s="24"/>
      <c r="AP312" s="24"/>
    </row>
    <row r="313" spans="1:42" s="11" customFormat="1" ht="13.5" customHeight="1" x14ac:dyDescent="0.2">
      <c r="A313" s="51"/>
      <c r="B313" s="12"/>
      <c r="C313" s="43"/>
      <c r="D313" s="13"/>
      <c r="E313" s="40"/>
      <c r="F313" s="26"/>
      <c r="G313" s="15"/>
      <c r="H313" s="14"/>
      <c r="I313" s="18"/>
      <c r="J313" s="18"/>
      <c r="K313" s="18"/>
      <c r="L313" s="18"/>
      <c r="M313" s="19"/>
      <c r="N313" s="18"/>
      <c r="O313" s="18"/>
      <c r="P313"/>
      <c r="Q313" s="24"/>
      <c r="R313" s="24"/>
      <c r="S313" s="24"/>
      <c r="T313" s="24"/>
      <c r="U313" s="24"/>
      <c r="V313" s="24"/>
      <c r="W313" s="24"/>
      <c r="X313" s="24"/>
      <c r="Y313" s="24"/>
      <c r="Z313" s="24"/>
      <c r="AA313" s="24"/>
      <c r="AB313" s="24"/>
      <c r="AC313" s="24"/>
      <c r="AD313" s="24"/>
      <c r="AE313" s="24"/>
      <c r="AF313" s="24"/>
      <c r="AG313" s="24"/>
      <c r="AH313" s="24"/>
      <c r="AI313" s="24"/>
      <c r="AJ313" s="24"/>
      <c r="AK313" s="24"/>
      <c r="AL313" s="24"/>
      <c r="AM313" s="24"/>
      <c r="AN313" s="24"/>
      <c r="AO313" s="24"/>
      <c r="AP313" s="24"/>
    </row>
    <row r="314" spans="1:42" s="11" customFormat="1" ht="13.5" customHeight="1" x14ac:dyDescent="0.2">
      <c r="A314" s="51"/>
      <c r="B314" s="12"/>
      <c r="C314" s="43"/>
      <c r="D314" s="13"/>
      <c r="E314" s="40"/>
      <c r="F314" s="26"/>
      <c r="G314" s="15"/>
      <c r="H314" s="14"/>
      <c r="I314" s="18"/>
      <c r="J314" s="18"/>
      <c r="K314" s="18"/>
      <c r="L314" s="18"/>
      <c r="M314" s="19"/>
      <c r="N314" s="18"/>
      <c r="O314" s="18"/>
      <c r="P314"/>
      <c r="Q314" s="24"/>
      <c r="R314" s="24"/>
      <c r="S314" s="24"/>
      <c r="T314" s="24"/>
      <c r="U314" s="24"/>
      <c r="V314" s="24"/>
      <c r="W314" s="24"/>
      <c r="X314" s="24"/>
      <c r="Y314" s="24"/>
      <c r="Z314" s="24"/>
      <c r="AA314" s="24"/>
      <c r="AB314" s="24"/>
      <c r="AC314" s="24"/>
      <c r="AD314" s="24"/>
      <c r="AE314" s="24"/>
      <c r="AF314" s="24"/>
      <c r="AG314" s="24"/>
      <c r="AH314" s="24"/>
      <c r="AI314" s="24"/>
      <c r="AJ314" s="24"/>
      <c r="AK314" s="24"/>
      <c r="AL314" s="24"/>
      <c r="AM314" s="24"/>
      <c r="AN314" s="24"/>
      <c r="AO314" s="24"/>
      <c r="AP314" s="24"/>
    </row>
    <row r="315" spans="1:42" s="11" customFormat="1" ht="13.5" customHeight="1" x14ac:dyDescent="0.2">
      <c r="A315" s="51"/>
      <c r="B315" s="12"/>
      <c r="C315" s="43"/>
      <c r="D315" s="13"/>
      <c r="E315" s="40"/>
      <c r="F315" s="26"/>
      <c r="G315" s="15"/>
      <c r="H315" s="14"/>
      <c r="I315" s="18"/>
      <c r="J315" s="18"/>
      <c r="K315" s="18"/>
      <c r="L315" s="18"/>
      <c r="M315" s="19"/>
      <c r="N315" s="18"/>
      <c r="O315" s="18"/>
      <c r="P315"/>
      <c r="Q315" s="24"/>
      <c r="R315" s="24"/>
      <c r="S315" s="24"/>
      <c r="T315" s="24"/>
      <c r="U315" s="24"/>
      <c r="V315" s="24"/>
      <c r="W315" s="24"/>
      <c r="X315" s="24"/>
      <c r="Y315" s="24"/>
      <c r="Z315" s="24"/>
      <c r="AA315" s="24"/>
      <c r="AB315" s="24"/>
      <c r="AC315" s="24"/>
      <c r="AD315" s="24"/>
      <c r="AE315" s="24"/>
      <c r="AF315" s="24"/>
      <c r="AG315" s="24"/>
      <c r="AH315" s="24"/>
      <c r="AI315" s="24"/>
      <c r="AJ315" s="24"/>
      <c r="AK315" s="24"/>
      <c r="AL315" s="24"/>
      <c r="AM315" s="24"/>
      <c r="AN315" s="24"/>
      <c r="AO315" s="24"/>
      <c r="AP315" s="24"/>
    </row>
    <row r="316" spans="1:42" s="11" customFormat="1" ht="13.5" customHeight="1" x14ac:dyDescent="0.2">
      <c r="A316" s="51"/>
      <c r="B316" s="12"/>
      <c r="C316" s="43"/>
      <c r="D316" s="13"/>
      <c r="E316" s="40"/>
      <c r="F316" s="26"/>
      <c r="G316" s="15"/>
      <c r="H316" s="14"/>
      <c r="I316" s="18"/>
      <c r="J316" s="18"/>
      <c r="K316" s="18"/>
      <c r="L316" s="18"/>
      <c r="M316" s="19"/>
      <c r="N316" s="18"/>
      <c r="O316" s="18"/>
      <c r="P316"/>
      <c r="Q316" s="24"/>
      <c r="R316" s="24"/>
      <c r="S316" s="24"/>
      <c r="T316" s="24"/>
      <c r="U316" s="24"/>
      <c r="V316" s="24"/>
      <c r="W316" s="24"/>
      <c r="X316" s="24"/>
      <c r="Y316" s="24"/>
      <c r="Z316" s="24"/>
      <c r="AA316" s="24"/>
      <c r="AB316" s="24"/>
      <c r="AC316" s="24"/>
      <c r="AD316" s="24"/>
      <c r="AE316" s="24"/>
      <c r="AF316" s="24"/>
      <c r="AG316" s="24"/>
      <c r="AH316" s="24"/>
      <c r="AI316" s="24"/>
      <c r="AJ316" s="24"/>
      <c r="AK316" s="24"/>
      <c r="AL316" s="24"/>
      <c r="AM316" s="24"/>
      <c r="AN316" s="24"/>
      <c r="AO316" s="24"/>
      <c r="AP316" s="24"/>
    </row>
    <row r="317" spans="1:42" s="11" customFormat="1" ht="13.5" customHeight="1" x14ac:dyDescent="0.2">
      <c r="A317" s="51"/>
      <c r="B317" s="12"/>
      <c r="C317" s="43"/>
      <c r="D317" s="13"/>
      <c r="E317" s="40"/>
      <c r="F317" s="26"/>
      <c r="G317" s="15"/>
      <c r="H317" s="14"/>
      <c r="I317" s="18"/>
      <c r="J317" s="18"/>
      <c r="K317" s="18"/>
      <c r="L317" s="18"/>
      <c r="M317" s="19"/>
      <c r="N317" s="18"/>
      <c r="O317" s="18"/>
      <c r="P317"/>
      <c r="Q317" s="24"/>
      <c r="R317" s="24"/>
      <c r="S317" s="24"/>
      <c r="T317" s="24"/>
      <c r="U317" s="24"/>
      <c r="V317" s="24"/>
      <c r="W317" s="24"/>
      <c r="X317" s="24"/>
      <c r="Y317" s="24"/>
      <c r="Z317" s="24"/>
      <c r="AA317" s="24"/>
      <c r="AB317" s="24"/>
      <c r="AC317" s="24"/>
      <c r="AD317" s="24"/>
      <c r="AE317" s="24"/>
      <c r="AF317" s="24"/>
      <c r="AG317" s="24"/>
      <c r="AH317" s="24"/>
      <c r="AI317" s="24"/>
      <c r="AJ317" s="24"/>
      <c r="AK317" s="24"/>
      <c r="AL317" s="24"/>
      <c r="AM317" s="24"/>
      <c r="AN317" s="24"/>
      <c r="AO317" s="24"/>
      <c r="AP317" s="24"/>
    </row>
    <row r="318" spans="1:42" s="11" customFormat="1" ht="13.5" customHeight="1" x14ac:dyDescent="0.2">
      <c r="A318" s="51"/>
      <c r="B318" s="12"/>
      <c r="C318" s="43"/>
      <c r="D318" s="13"/>
      <c r="E318" s="40"/>
      <c r="F318" s="26"/>
      <c r="G318" s="15"/>
      <c r="H318" s="14"/>
      <c r="I318" s="18"/>
      <c r="J318" s="18"/>
      <c r="K318" s="18"/>
      <c r="L318" s="18"/>
      <c r="M318" s="19"/>
      <c r="N318" s="18"/>
      <c r="O318" s="18"/>
      <c r="P318"/>
      <c r="Q318" s="24"/>
      <c r="R318" s="24"/>
      <c r="S318" s="24"/>
      <c r="T318" s="24"/>
      <c r="U318" s="24"/>
      <c r="V318" s="24"/>
      <c r="W318" s="24"/>
      <c r="X318" s="24"/>
      <c r="Y318" s="24"/>
      <c r="Z318" s="24"/>
      <c r="AA318" s="24"/>
      <c r="AB318" s="24"/>
      <c r="AC318" s="24"/>
      <c r="AD318" s="24"/>
      <c r="AE318" s="24"/>
      <c r="AF318" s="24"/>
      <c r="AG318" s="24"/>
      <c r="AH318" s="24"/>
      <c r="AI318" s="24"/>
      <c r="AJ318" s="24"/>
      <c r="AK318" s="24"/>
      <c r="AL318" s="24"/>
      <c r="AM318" s="24"/>
      <c r="AN318" s="24"/>
      <c r="AO318" s="24"/>
      <c r="AP318" s="24"/>
    </row>
    <row r="319" spans="1:42" s="11" customFormat="1" ht="13.5" customHeight="1" x14ac:dyDescent="0.2">
      <c r="A319" s="51"/>
      <c r="B319" s="12"/>
      <c r="C319" s="43"/>
      <c r="D319" s="13"/>
      <c r="E319" s="40"/>
      <c r="F319" s="26"/>
      <c r="G319" s="15"/>
      <c r="H319" s="14"/>
      <c r="I319" s="18"/>
      <c r="J319" s="18"/>
      <c r="K319" s="18"/>
      <c r="L319" s="18"/>
      <c r="M319" s="19"/>
      <c r="N319" s="18"/>
      <c r="O319" s="18"/>
      <c r="P319"/>
      <c r="Q319" s="24"/>
      <c r="R319" s="24"/>
      <c r="S319" s="24"/>
      <c r="T319" s="24"/>
      <c r="U319" s="24"/>
      <c r="V319" s="24"/>
      <c r="W319" s="24"/>
      <c r="X319" s="24"/>
      <c r="Y319" s="24"/>
      <c r="Z319" s="24"/>
      <c r="AA319" s="24"/>
      <c r="AB319" s="24"/>
      <c r="AC319" s="24"/>
      <c r="AD319" s="24"/>
      <c r="AE319" s="24"/>
      <c r="AF319" s="24"/>
      <c r="AG319" s="24"/>
      <c r="AH319" s="24"/>
      <c r="AI319" s="24"/>
      <c r="AJ319" s="24"/>
      <c r="AK319" s="24"/>
      <c r="AL319" s="24"/>
      <c r="AM319" s="24"/>
      <c r="AN319" s="24"/>
      <c r="AO319" s="24"/>
      <c r="AP319" s="24"/>
    </row>
    <row r="320" spans="1:42" s="11" customFormat="1" ht="13.5" customHeight="1" x14ac:dyDescent="0.2">
      <c r="A320" s="51"/>
      <c r="B320" s="12"/>
      <c r="C320" s="43"/>
      <c r="D320" s="13"/>
      <c r="E320" s="40"/>
      <c r="F320" s="26"/>
      <c r="G320" s="15"/>
      <c r="H320" s="14"/>
      <c r="I320" s="18"/>
      <c r="J320" s="18"/>
      <c r="K320" s="18"/>
      <c r="L320" s="18"/>
      <c r="M320" s="19"/>
      <c r="N320" s="18"/>
      <c r="O320" s="18"/>
      <c r="P320"/>
      <c r="Q320" s="24"/>
      <c r="R320" s="24"/>
      <c r="S320" s="24"/>
      <c r="T320" s="24"/>
      <c r="U320" s="24"/>
      <c r="V320" s="24"/>
      <c r="W320" s="24"/>
      <c r="X320" s="24"/>
      <c r="Y320" s="24"/>
      <c r="Z320" s="24"/>
      <c r="AA320" s="24"/>
      <c r="AB320" s="24"/>
      <c r="AC320" s="24"/>
      <c r="AD320" s="24"/>
      <c r="AE320" s="24"/>
      <c r="AF320" s="24"/>
      <c r="AG320" s="24"/>
      <c r="AH320" s="24"/>
      <c r="AI320" s="24"/>
      <c r="AJ320" s="24"/>
      <c r="AK320" s="24"/>
      <c r="AL320" s="24"/>
      <c r="AM320" s="24"/>
      <c r="AN320" s="24"/>
      <c r="AO320" s="24"/>
      <c r="AP320" s="24"/>
    </row>
    <row r="321" spans="1:42" s="11" customFormat="1" ht="13.5" customHeight="1" x14ac:dyDescent="0.2">
      <c r="A321" s="51"/>
      <c r="B321" s="12"/>
      <c r="C321" s="43"/>
      <c r="D321" s="13"/>
      <c r="E321" s="40"/>
      <c r="F321" s="26"/>
      <c r="G321" s="15"/>
      <c r="H321" s="14"/>
      <c r="I321" s="18"/>
      <c r="J321" s="18"/>
      <c r="K321" s="18"/>
      <c r="L321" s="18"/>
      <c r="M321" s="19"/>
      <c r="N321" s="18"/>
      <c r="O321" s="18"/>
      <c r="P321"/>
      <c r="Q321" s="24"/>
      <c r="R321" s="24"/>
      <c r="S321" s="24"/>
      <c r="T321" s="24"/>
      <c r="U321" s="24"/>
      <c r="V321" s="24"/>
      <c r="W321" s="24"/>
      <c r="X321" s="24"/>
      <c r="Y321" s="24"/>
      <c r="Z321" s="24"/>
      <c r="AA321" s="24"/>
      <c r="AB321" s="24"/>
      <c r="AC321" s="24"/>
      <c r="AD321" s="24"/>
      <c r="AE321" s="24"/>
      <c r="AF321" s="24"/>
      <c r="AG321" s="24"/>
      <c r="AH321" s="24"/>
      <c r="AI321" s="24"/>
      <c r="AJ321" s="24"/>
      <c r="AK321" s="24"/>
      <c r="AL321" s="24"/>
      <c r="AM321" s="24"/>
      <c r="AN321" s="24"/>
      <c r="AO321" s="24"/>
      <c r="AP321" s="24"/>
    </row>
    <row r="322" spans="1:42" s="11" customFormat="1" ht="13.5" customHeight="1" x14ac:dyDescent="0.2">
      <c r="A322" s="51"/>
      <c r="B322" s="12"/>
      <c r="C322" s="43"/>
      <c r="D322" s="13"/>
      <c r="E322" s="40"/>
      <c r="F322" s="26"/>
      <c r="G322" s="15"/>
      <c r="H322" s="14"/>
      <c r="I322" s="18"/>
      <c r="J322" s="18"/>
      <c r="K322" s="18"/>
      <c r="L322" s="18"/>
      <c r="M322" s="19"/>
      <c r="N322" s="18"/>
      <c r="O322" s="18"/>
      <c r="P322"/>
      <c r="Q322" s="24"/>
      <c r="R322" s="24"/>
      <c r="S322" s="24"/>
      <c r="T322" s="24"/>
      <c r="U322" s="24"/>
      <c r="V322" s="24"/>
      <c r="W322" s="24"/>
      <c r="X322" s="24"/>
      <c r="Y322" s="24"/>
      <c r="Z322" s="24"/>
      <c r="AA322" s="24"/>
      <c r="AB322" s="24"/>
      <c r="AC322" s="24"/>
      <c r="AD322" s="24"/>
      <c r="AE322" s="24"/>
      <c r="AF322" s="24"/>
      <c r="AG322" s="24"/>
      <c r="AH322" s="24"/>
      <c r="AI322" s="24"/>
      <c r="AJ322" s="24"/>
      <c r="AK322" s="24"/>
      <c r="AL322" s="24"/>
      <c r="AM322" s="24"/>
      <c r="AN322" s="24"/>
      <c r="AO322" s="24"/>
      <c r="AP322" s="24"/>
    </row>
    <row r="323" spans="1:42" s="11" customFormat="1" ht="13.5" customHeight="1" x14ac:dyDescent="0.2">
      <c r="A323" s="51"/>
      <c r="B323" s="12"/>
      <c r="C323" s="43"/>
      <c r="D323" s="13"/>
      <c r="E323" s="40"/>
      <c r="F323" s="26"/>
      <c r="G323" s="15"/>
      <c r="H323" s="14"/>
      <c r="I323" s="18"/>
      <c r="J323" s="18"/>
      <c r="K323" s="18"/>
      <c r="L323" s="18"/>
      <c r="M323" s="19"/>
      <c r="N323" s="18"/>
      <c r="O323" s="18"/>
      <c r="P323"/>
      <c r="Q323" s="24"/>
      <c r="R323" s="24"/>
      <c r="S323" s="24"/>
      <c r="T323" s="24"/>
      <c r="U323" s="24"/>
      <c r="V323" s="24"/>
      <c r="W323" s="24"/>
      <c r="X323" s="24"/>
      <c r="Y323" s="24"/>
      <c r="Z323" s="24"/>
      <c r="AA323" s="24"/>
      <c r="AB323" s="24"/>
      <c r="AC323" s="24"/>
      <c r="AD323" s="24"/>
      <c r="AE323" s="24"/>
      <c r="AF323" s="24"/>
      <c r="AG323" s="24"/>
      <c r="AH323" s="24"/>
      <c r="AI323" s="24"/>
      <c r="AJ323" s="24"/>
      <c r="AK323" s="24"/>
      <c r="AL323" s="24"/>
      <c r="AM323" s="24"/>
      <c r="AN323" s="24"/>
      <c r="AO323" s="24"/>
      <c r="AP323" s="24"/>
    </row>
    <row r="324" spans="1:42" s="11" customFormat="1" ht="13.5" customHeight="1" x14ac:dyDescent="0.2">
      <c r="A324" s="51"/>
      <c r="B324" s="12"/>
      <c r="C324" s="43"/>
      <c r="D324" s="13"/>
      <c r="E324" s="40"/>
      <c r="F324" s="26"/>
      <c r="G324" s="15"/>
      <c r="H324" s="14"/>
      <c r="I324" s="18"/>
      <c r="J324" s="18"/>
      <c r="K324" s="18"/>
      <c r="L324" s="18"/>
      <c r="M324" s="19"/>
      <c r="N324" s="18"/>
      <c r="O324" s="18"/>
      <c r="P324"/>
      <c r="Q324" s="24"/>
      <c r="R324" s="24"/>
      <c r="S324" s="24"/>
      <c r="T324" s="24"/>
      <c r="U324" s="24"/>
      <c r="V324" s="24"/>
      <c r="W324" s="24"/>
      <c r="X324" s="24"/>
      <c r="Y324" s="24"/>
      <c r="Z324" s="24"/>
      <c r="AA324" s="24"/>
      <c r="AB324" s="24"/>
      <c r="AC324" s="24"/>
      <c r="AD324" s="24"/>
      <c r="AE324" s="24"/>
      <c r="AF324" s="24"/>
      <c r="AG324" s="24"/>
      <c r="AH324" s="24"/>
      <c r="AI324" s="24"/>
      <c r="AJ324" s="24"/>
      <c r="AK324" s="24"/>
      <c r="AL324" s="24"/>
      <c r="AM324" s="24"/>
      <c r="AN324" s="24"/>
      <c r="AO324" s="24"/>
      <c r="AP324" s="24"/>
    </row>
    <row r="325" spans="1:42" s="11" customFormat="1" ht="13.5" customHeight="1" x14ac:dyDescent="0.2">
      <c r="A325" s="51"/>
      <c r="B325" s="12"/>
      <c r="C325" s="43"/>
      <c r="D325" s="13"/>
      <c r="E325" s="40"/>
      <c r="F325" s="26"/>
      <c r="G325" s="15"/>
      <c r="H325" s="14"/>
      <c r="I325" s="18"/>
      <c r="J325" s="18"/>
      <c r="K325" s="18"/>
      <c r="L325" s="18"/>
      <c r="M325" s="19"/>
      <c r="N325" s="18"/>
      <c r="O325" s="18"/>
      <c r="P325"/>
      <c r="Q325" s="24"/>
      <c r="R325" s="24"/>
      <c r="S325" s="24"/>
      <c r="T325" s="24"/>
      <c r="U325" s="24"/>
      <c r="V325" s="24"/>
      <c r="W325" s="24"/>
      <c r="X325" s="24"/>
      <c r="Y325" s="24"/>
      <c r="Z325" s="24"/>
      <c r="AA325" s="24"/>
      <c r="AB325" s="24"/>
      <c r="AC325" s="24"/>
      <c r="AD325" s="24"/>
      <c r="AE325" s="24"/>
      <c r="AF325" s="24"/>
      <c r="AG325" s="24"/>
      <c r="AH325" s="24"/>
      <c r="AI325" s="24"/>
      <c r="AJ325" s="24"/>
      <c r="AK325" s="24"/>
      <c r="AL325" s="24"/>
      <c r="AM325" s="24"/>
      <c r="AN325" s="24"/>
      <c r="AO325" s="24"/>
      <c r="AP325" s="24"/>
    </row>
    <row r="326" spans="1:42" s="11" customFormat="1" ht="13.5" customHeight="1" x14ac:dyDescent="0.2">
      <c r="A326" s="51"/>
      <c r="B326" s="12"/>
      <c r="C326" s="43"/>
      <c r="D326" s="13"/>
      <c r="E326" s="40"/>
      <c r="F326" s="26"/>
      <c r="G326" s="15"/>
      <c r="H326" s="14"/>
      <c r="I326" s="18"/>
      <c r="J326" s="18"/>
      <c r="K326" s="18"/>
      <c r="L326" s="18"/>
      <c r="M326" s="19"/>
      <c r="N326" s="18"/>
      <c r="O326" s="18"/>
      <c r="P326"/>
      <c r="Q326" s="24"/>
      <c r="R326" s="24"/>
      <c r="S326" s="24"/>
      <c r="T326" s="24"/>
      <c r="U326" s="24"/>
      <c r="V326" s="24"/>
      <c r="W326" s="24"/>
      <c r="X326" s="24"/>
      <c r="Y326" s="24"/>
      <c r="Z326" s="24"/>
      <c r="AA326" s="24"/>
      <c r="AB326" s="24"/>
      <c r="AC326" s="24"/>
      <c r="AD326" s="24"/>
      <c r="AE326" s="24"/>
      <c r="AF326" s="24"/>
      <c r="AG326" s="24"/>
      <c r="AH326" s="24"/>
      <c r="AI326" s="24"/>
      <c r="AJ326" s="24"/>
      <c r="AK326" s="24"/>
      <c r="AL326" s="24"/>
      <c r="AM326" s="24"/>
      <c r="AN326" s="24"/>
      <c r="AO326" s="24"/>
      <c r="AP326" s="24"/>
    </row>
    <row r="327" spans="1:42" s="11" customFormat="1" ht="13.5" customHeight="1" x14ac:dyDescent="0.2">
      <c r="A327" s="51"/>
      <c r="B327" s="12"/>
      <c r="C327" s="43"/>
      <c r="D327" s="13"/>
      <c r="E327" s="40"/>
      <c r="F327" s="26"/>
      <c r="G327" s="15"/>
      <c r="H327" s="14"/>
      <c r="I327" s="18"/>
      <c r="J327" s="18"/>
      <c r="K327" s="18"/>
      <c r="L327" s="18"/>
      <c r="M327" s="19"/>
      <c r="N327" s="18"/>
      <c r="O327" s="18"/>
      <c r="P327"/>
      <c r="Q327" s="24"/>
      <c r="R327" s="24"/>
      <c r="S327" s="24"/>
      <c r="T327" s="24"/>
      <c r="U327" s="24"/>
      <c r="V327" s="24"/>
      <c r="W327" s="24"/>
      <c r="X327" s="24"/>
      <c r="Y327" s="24"/>
      <c r="Z327" s="24"/>
      <c r="AA327" s="24"/>
      <c r="AB327" s="24"/>
      <c r="AC327" s="24"/>
      <c r="AD327" s="24"/>
      <c r="AE327" s="24"/>
      <c r="AF327" s="24"/>
      <c r="AG327" s="24"/>
      <c r="AH327" s="24"/>
      <c r="AI327" s="24"/>
      <c r="AJ327" s="24"/>
      <c r="AK327" s="24"/>
      <c r="AL327" s="24"/>
      <c r="AM327" s="24"/>
      <c r="AN327" s="24"/>
      <c r="AO327" s="24"/>
      <c r="AP327" s="24"/>
    </row>
    <row r="328" spans="1:42" s="11" customFormat="1" ht="13.5" customHeight="1" x14ac:dyDescent="0.2">
      <c r="A328" s="51"/>
      <c r="B328" s="12"/>
      <c r="C328" s="43"/>
      <c r="D328" s="13"/>
      <c r="E328" s="40"/>
      <c r="F328" s="26"/>
      <c r="G328" s="15"/>
      <c r="H328" s="14"/>
      <c r="I328" s="18"/>
      <c r="J328" s="18"/>
      <c r="K328" s="18"/>
      <c r="L328" s="18"/>
      <c r="M328" s="19"/>
      <c r="N328" s="18"/>
      <c r="O328" s="18"/>
      <c r="P328"/>
      <c r="Q328" s="24"/>
      <c r="R328" s="24"/>
      <c r="S328" s="24"/>
      <c r="T328" s="24"/>
      <c r="U328" s="24"/>
      <c r="V328" s="24"/>
      <c r="W328" s="24"/>
      <c r="X328" s="24"/>
      <c r="Y328" s="24"/>
      <c r="Z328" s="24"/>
      <c r="AA328" s="24"/>
      <c r="AB328" s="24"/>
      <c r="AC328" s="24"/>
      <c r="AD328" s="24"/>
      <c r="AE328" s="24"/>
      <c r="AF328" s="24"/>
      <c r="AG328" s="24"/>
      <c r="AH328" s="24"/>
      <c r="AI328" s="24"/>
      <c r="AJ328" s="24"/>
      <c r="AK328" s="24"/>
      <c r="AL328" s="24"/>
      <c r="AM328" s="24"/>
      <c r="AN328" s="24"/>
      <c r="AO328" s="24"/>
      <c r="AP328" s="24"/>
    </row>
    <row r="329" spans="1:42" s="11" customFormat="1" ht="13.5" customHeight="1" x14ac:dyDescent="0.2">
      <c r="A329" s="51"/>
      <c r="B329" s="12"/>
      <c r="C329" s="43"/>
      <c r="D329" s="13"/>
      <c r="E329" s="40"/>
      <c r="F329" s="26"/>
      <c r="G329" s="15"/>
      <c r="H329" s="14"/>
      <c r="I329" s="18"/>
      <c r="J329" s="18"/>
      <c r="K329" s="18"/>
      <c r="L329" s="18"/>
      <c r="M329" s="19"/>
      <c r="N329" s="18"/>
      <c r="O329" s="18"/>
      <c r="P329"/>
      <c r="Q329" s="24"/>
      <c r="R329" s="24"/>
      <c r="S329" s="24"/>
      <c r="T329" s="24"/>
      <c r="U329" s="24"/>
      <c r="V329" s="24"/>
      <c r="W329" s="24"/>
      <c r="X329" s="24"/>
      <c r="Y329" s="24"/>
      <c r="Z329" s="24"/>
      <c r="AA329" s="24"/>
      <c r="AB329" s="24"/>
      <c r="AC329" s="24"/>
      <c r="AD329" s="24"/>
      <c r="AE329" s="24"/>
      <c r="AF329" s="24"/>
      <c r="AG329" s="24"/>
      <c r="AH329" s="24"/>
      <c r="AI329" s="24"/>
      <c r="AJ329" s="24"/>
      <c r="AK329" s="24"/>
      <c r="AL329" s="24"/>
      <c r="AM329" s="24"/>
      <c r="AN329" s="24"/>
      <c r="AO329" s="24"/>
      <c r="AP329" s="24"/>
    </row>
    <row r="330" spans="1:42" s="11" customFormat="1" ht="13.5" customHeight="1" x14ac:dyDescent="0.2">
      <c r="A330" s="51"/>
      <c r="B330" s="12"/>
      <c r="C330" s="43"/>
      <c r="D330" s="13"/>
      <c r="E330" s="40"/>
      <c r="F330" s="26"/>
      <c r="G330" s="15"/>
      <c r="H330" s="14"/>
      <c r="I330" s="18"/>
      <c r="J330" s="18"/>
      <c r="K330" s="18"/>
      <c r="L330" s="18"/>
      <c r="M330" s="19"/>
      <c r="N330" s="18"/>
      <c r="O330" s="18"/>
      <c r="P330"/>
      <c r="Q330" s="24"/>
      <c r="R330" s="24"/>
      <c r="S330" s="24"/>
      <c r="T330" s="24"/>
      <c r="U330" s="24"/>
      <c r="V330" s="24"/>
      <c r="W330" s="24"/>
      <c r="X330" s="24"/>
      <c r="Y330" s="24"/>
      <c r="Z330" s="24"/>
      <c r="AA330" s="24"/>
      <c r="AB330" s="24"/>
      <c r="AC330" s="24"/>
      <c r="AD330" s="24"/>
      <c r="AE330" s="24"/>
      <c r="AF330" s="24"/>
      <c r="AG330" s="24"/>
      <c r="AH330" s="24"/>
      <c r="AI330" s="24"/>
      <c r="AJ330" s="24"/>
      <c r="AK330" s="24"/>
      <c r="AL330" s="24"/>
      <c r="AM330" s="24"/>
      <c r="AN330" s="24"/>
      <c r="AO330" s="24"/>
      <c r="AP330" s="24"/>
    </row>
    <row r="331" spans="1:42" s="11" customFormat="1" ht="13.5" customHeight="1" x14ac:dyDescent="0.2">
      <c r="A331" s="51"/>
      <c r="B331" s="12"/>
      <c r="C331" s="43"/>
      <c r="D331" s="13"/>
      <c r="E331" s="40"/>
      <c r="F331" s="26"/>
      <c r="G331" s="15"/>
      <c r="H331" s="14"/>
      <c r="I331" s="18"/>
      <c r="J331" s="18"/>
      <c r="K331" s="18"/>
      <c r="L331" s="18"/>
      <c r="M331" s="19"/>
      <c r="N331" s="18"/>
      <c r="O331" s="18"/>
      <c r="P331"/>
      <c r="Q331" s="24"/>
      <c r="R331" s="24"/>
      <c r="S331" s="24"/>
      <c r="T331" s="24"/>
      <c r="U331" s="24"/>
      <c r="V331" s="24"/>
      <c r="W331" s="24"/>
      <c r="X331" s="24"/>
      <c r="Y331" s="24"/>
      <c r="Z331" s="24"/>
      <c r="AA331" s="24"/>
      <c r="AB331" s="24"/>
      <c r="AC331" s="24"/>
      <c r="AD331" s="24"/>
      <c r="AE331" s="24"/>
      <c r="AF331" s="24"/>
      <c r="AG331" s="24"/>
      <c r="AH331" s="24"/>
      <c r="AI331" s="24"/>
      <c r="AJ331" s="24"/>
      <c r="AK331" s="24"/>
      <c r="AL331" s="24"/>
      <c r="AM331" s="24"/>
      <c r="AN331" s="24"/>
      <c r="AO331" s="24"/>
      <c r="AP331" s="24"/>
    </row>
    <row r="332" spans="1:42" s="11" customFormat="1" ht="13.5" customHeight="1" x14ac:dyDescent="0.2">
      <c r="A332" s="51"/>
      <c r="B332" s="12"/>
      <c r="C332" s="43"/>
      <c r="D332" s="13"/>
      <c r="E332" s="40"/>
      <c r="F332" s="26"/>
      <c r="G332" s="15"/>
      <c r="H332" s="14"/>
      <c r="I332" s="18"/>
      <c r="J332" s="18"/>
      <c r="K332" s="18"/>
      <c r="L332" s="18"/>
      <c r="M332" s="19"/>
      <c r="N332" s="18"/>
      <c r="O332" s="18"/>
      <c r="P332"/>
      <c r="Q332" s="24"/>
      <c r="R332" s="24"/>
      <c r="S332" s="24"/>
      <c r="T332" s="24"/>
      <c r="U332" s="24"/>
      <c r="V332" s="24"/>
      <c r="W332" s="24"/>
      <c r="X332" s="24"/>
      <c r="Y332" s="24"/>
      <c r="Z332" s="24"/>
      <c r="AA332" s="24"/>
      <c r="AB332" s="24"/>
      <c r="AC332" s="24"/>
      <c r="AD332" s="24"/>
      <c r="AE332" s="24"/>
      <c r="AF332" s="24"/>
      <c r="AG332" s="24"/>
      <c r="AH332" s="24"/>
      <c r="AI332" s="24"/>
      <c r="AJ332" s="24"/>
      <c r="AK332" s="24"/>
      <c r="AL332" s="24"/>
      <c r="AM332" s="24"/>
      <c r="AN332" s="24"/>
      <c r="AO332" s="24"/>
      <c r="AP332" s="24"/>
    </row>
    <row r="333" spans="1:42" s="11" customFormat="1" ht="13.5" customHeight="1" x14ac:dyDescent="0.2">
      <c r="A333" s="51"/>
      <c r="B333" s="12"/>
      <c r="C333" s="43"/>
      <c r="D333" s="13"/>
      <c r="E333" s="40"/>
      <c r="F333" s="26"/>
      <c r="G333" s="15"/>
      <c r="H333" s="14"/>
      <c r="I333" s="18"/>
      <c r="J333" s="18"/>
      <c r="K333" s="18"/>
      <c r="L333" s="18"/>
      <c r="M333" s="19"/>
      <c r="N333" s="18"/>
      <c r="O333" s="18"/>
      <c r="P333"/>
      <c r="Q333" s="24"/>
      <c r="R333" s="24"/>
      <c r="S333" s="24"/>
      <c r="T333" s="24"/>
      <c r="U333" s="24"/>
      <c r="V333" s="24"/>
      <c r="W333" s="24"/>
      <c r="X333" s="24"/>
      <c r="Y333" s="24"/>
      <c r="Z333" s="24"/>
      <c r="AA333" s="24"/>
      <c r="AB333" s="24"/>
      <c r="AC333" s="24"/>
      <c r="AD333" s="24"/>
      <c r="AE333" s="24"/>
      <c r="AF333" s="24"/>
      <c r="AG333" s="24"/>
      <c r="AH333" s="24"/>
      <c r="AI333" s="24"/>
      <c r="AJ333" s="24"/>
      <c r="AK333" s="24"/>
      <c r="AL333" s="24"/>
      <c r="AM333" s="24"/>
      <c r="AN333" s="24"/>
      <c r="AO333" s="24"/>
      <c r="AP333" s="24"/>
    </row>
    <row r="334" spans="1:42" s="11" customFormat="1" ht="13.5" customHeight="1" x14ac:dyDescent="0.2">
      <c r="A334" s="51"/>
      <c r="B334" s="12"/>
      <c r="C334" s="43"/>
      <c r="D334" s="13"/>
      <c r="E334" s="40"/>
      <c r="F334" s="26"/>
      <c r="G334" s="15"/>
      <c r="H334" s="14"/>
      <c r="I334" s="18"/>
      <c r="J334" s="18"/>
      <c r="K334" s="18"/>
      <c r="L334" s="18"/>
      <c r="M334" s="19"/>
      <c r="N334" s="18"/>
      <c r="O334" s="18"/>
      <c r="P334"/>
      <c r="Q334" s="24"/>
      <c r="R334" s="24"/>
      <c r="S334" s="24"/>
      <c r="T334" s="24"/>
      <c r="U334" s="24"/>
      <c r="V334" s="24"/>
      <c r="W334" s="24"/>
      <c r="X334" s="24"/>
      <c r="Y334" s="24"/>
      <c r="Z334" s="24"/>
      <c r="AA334" s="24"/>
      <c r="AB334" s="24"/>
      <c r="AC334" s="24"/>
      <c r="AD334" s="24"/>
      <c r="AE334" s="24"/>
      <c r="AF334" s="24"/>
      <c r="AG334" s="24"/>
      <c r="AH334" s="24"/>
      <c r="AI334" s="24"/>
      <c r="AJ334" s="24"/>
      <c r="AK334" s="24"/>
      <c r="AL334" s="24"/>
      <c r="AM334" s="24"/>
      <c r="AN334" s="24"/>
      <c r="AO334" s="24"/>
      <c r="AP334" s="24"/>
    </row>
    <row r="335" spans="1:42" s="11" customFormat="1" ht="13.5" customHeight="1" x14ac:dyDescent="0.2">
      <c r="A335" s="51"/>
      <c r="B335" s="12"/>
      <c r="C335" s="43"/>
      <c r="D335" s="13"/>
      <c r="E335" s="40"/>
      <c r="F335" s="26"/>
      <c r="G335" s="15"/>
      <c r="H335" s="14"/>
      <c r="I335" s="18"/>
      <c r="J335" s="18"/>
      <c r="K335" s="18"/>
      <c r="L335" s="18"/>
      <c r="M335" s="19"/>
      <c r="N335" s="18"/>
      <c r="O335" s="18"/>
      <c r="P335"/>
      <c r="Q335" s="24"/>
      <c r="R335" s="24"/>
      <c r="S335" s="24"/>
      <c r="T335" s="24"/>
      <c r="U335" s="24"/>
      <c r="V335" s="24"/>
      <c r="W335" s="24"/>
      <c r="X335" s="24"/>
      <c r="Y335" s="24"/>
      <c r="Z335" s="24"/>
      <c r="AA335" s="24"/>
      <c r="AB335" s="24"/>
      <c r="AC335" s="24"/>
      <c r="AD335" s="24"/>
      <c r="AE335" s="24"/>
      <c r="AF335" s="24"/>
      <c r="AG335" s="24"/>
      <c r="AH335" s="24"/>
      <c r="AI335" s="24"/>
      <c r="AJ335" s="24"/>
      <c r="AK335" s="24"/>
      <c r="AL335" s="24"/>
      <c r="AM335" s="24"/>
      <c r="AN335" s="24"/>
      <c r="AO335" s="24"/>
      <c r="AP335" s="24"/>
    </row>
    <row r="336" spans="1:42" s="11" customFormat="1" ht="13.5" customHeight="1" x14ac:dyDescent="0.2">
      <c r="A336" s="51"/>
      <c r="B336" s="12"/>
      <c r="C336" s="43"/>
      <c r="D336" s="13"/>
      <c r="E336" s="40"/>
      <c r="F336" s="26"/>
      <c r="G336" s="15"/>
      <c r="H336" s="14"/>
      <c r="I336" s="18"/>
      <c r="J336" s="18"/>
      <c r="K336" s="18"/>
      <c r="L336" s="18"/>
      <c r="M336" s="19"/>
      <c r="N336" s="18"/>
      <c r="O336" s="18"/>
      <c r="P336"/>
      <c r="Q336" s="24"/>
      <c r="R336" s="24"/>
      <c r="S336" s="24"/>
      <c r="T336" s="24"/>
      <c r="U336" s="24"/>
      <c r="V336" s="24"/>
      <c r="W336" s="24"/>
      <c r="X336" s="24"/>
      <c r="Y336" s="24"/>
      <c r="Z336" s="24"/>
      <c r="AA336" s="24"/>
      <c r="AB336" s="24"/>
      <c r="AC336" s="24"/>
      <c r="AD336" s="24"/>
      <c r="AE336" s="24"/>
      <c r="AF336" s="24"/>
      <c r="AG336" s="24"/>
      <c r="AH336" s="24"/>
      <c r="AI336" s="24"/>
      <c r="AJ336" s="24"/>
      <c r="AK336" s="24"/>
      <c r="AL336" s="24"/>
      <c r="AM336" s="24"/>
      <c r="AN336" s="24"/>
      <c r="AO336" s="24"/>
      <c r="AP336" s="24"/>
    </row>
    <row r="337" spans="1:42" s="11" customFormat="1" ht="13.5" customHeight="1" x14ac:dyDescent="0.2">
      <c r="A337" s="51"/>
      <c r="B337" s="12"/>
      <c r="C337" s="43"/>
      <c r="D337" s="13"/>
      <c r="E337" s="40"/>
      <c r="F337" s="26"/>
      <c r="G337" s="15"/>
      <c r="H337" s="14"/>
      <c r="I337" s="18"/>
      <c r="J337" s="18"/>
      <c r="K337" s="18"/>
      <c r="L337" s="18"/>
      <c r="M337" s="19"/>
      <c r="N337" s="18"/>
      <c r="O337" s="18"/>
      <c r="P337"/>
      <c r="Q337" s="24"/>
      <c r="R337" s="24"/>
      <c r="S337" s="24"/>
      <c r="T337" s="24"/>
      <c r="U337" s="24"/>
      <c r="V337" s="24"/>
      <c r="W337" s="24"/>
      <c r="X337" s="24"/>
      <c r="Y337" s="24"/>
      <c r="Z337" s="24"/>
      <c r="AA337" s="24"/>
      <c r="AB337" s="24"/>
      <c r="AC337" s="24"/>
      <c r="AD337" s="24"/>
      <c r="AE337" s="24"/>
      <c r="AF337" s="24"/>
      <c r="AG337" s="24"/>
      <c r="AH337" s="24"/>
      <c r="AI337" s="24"/>
      <c r="AJ337" s="24"/>
      <c r="AK337" s="24"/>
      <c r="AL337" s="24"/>
      <c r="AM337" s="24"/>
      <c r="AN337" s="24"/>
      <c r="AO337" s="24"/>
      <c r="AP337" s="24"/>
    </row>
    <row r="338" spans="1:42" s="11" customFormat="1" ht="13.5" customHeight="1" x14ac:dyDescent="0.2">
      <c r="A338" s="51"/>
      <c r="B338" s="12"/>
      <c r="C338" s="43"/>
      <c r="D338" s="13"/>
      <c r="E338" s="40"/>
      <c r="F338" s="26"/>
      <c r="G338" s="15"/>
      <c r="H338" s="14"/>
      <c r="I338" s="18"/>
      <c r="J338" s="18"/>
      <c r="K338" s="18"/>
      <c r="L338" s="18"/>
      <c r="M338" s="19"/>
      <c r="N338" s="18"/>
      <c r="O338" s="18"/>
      <c r="P338"/>
      <c r="Q338" s="24"/>
      <c r="R338" s="24"/>
      <c r="S338" s="24"/>
      <c r="T338" s="24"/>
      <c r="U338" s="24"/>
      <c r="V338" s="24"/>
      <c r="W338" s="24"/>
      <c r="X338" s="24"/>
      <c r="Y338" s="24"/>
      <c r="Z338" s="24"/>
      <c r="AA338" s="24"/>
      <c r="AB338" s="24"/>
      <c r="AC338" s="24"/>
      <c r="AD338" s="24"/>
      <c r="AE338" s="24"/>
      <c r="AF338" s="24"/>
      <c r="AG338" s="24"/>
      <c r="AH338" s="24"/>
      <c r="AI338" s="24"/>
      <c r="AJ338" s="24"/>
      <c r="AK338" s="24"/>
      <c r="AL338" s="24"/>
      <c r="AM338" s="24"/>
      <c r="AN338" s="24"/>
      <c r="AO338" s="24"/>
      <c r="AP338" s="24"/>
    </row>
    <row r="339" spans="1:42" s="11" customFormat="1" ht="13.5" customHeight="1" x14ac:dyDescent="0.2">
      <c r="A339" s="51"/>
      <c r="B339" s="12"/>
      <c r="C339" s="43"/>
      <c r="D339" s="13"/>
      <c r="E339" s="40"/>
      <c r="F339" s="26"/>
      <c r="G339" s="15"/>
      <c r="H339" s="14"/>
      <c r="I339" s="18"/>
      <c r="J339" s="18"/>
      <c r="K339" s="18"/>
      <c r="L339" s="18"/>
      <c r="M339" s="19"/>
      <c r="N339" s="18"/>
      <c r="O339" s="18"/>
      <c r="P339"/>
      <c r="Q339" s="24"/>
      <c r="R339" s="24"/>
      <c r="S339" s="24"/>
      <c r="T339" s="24"/>
      <c r="U339" s="24"/>
      <c r="V339" s="24"/>
      <c r="W339" s="24"/>
      <c r="X339" s="24"/>
      <c r="Y339" s="24"/>
      <c r="Z339" s="24"/>
      <c r="AA339" s="24"/>
      <c r="AB339" s="24"/>
      <c r="AC339" s="24"/>
      <c r="AD339" s="24"/>
      <c r="AE339" s="24"/>
      <c r="AF339" s="24"/>
      <c r="AG339" s="24"/>
      <c r="AH339" s="24"/>
      <c r="AI339" s="24"/>
      <c r="AJ339" s="24"/>
      <c r="AK339" s="24"/>
      <c r="AL339" s="24"/>
      <c r="AM339" s="24"/>
      <c r="AN339" s="24"/>
      <c r="AO339" s="24"/>
      <c r="AP339" s="24"/>
    </row>
    <row r="340" spans="1:42" s="11" customFormat="1" ht="13.5" customHeight="1" x14ac:dyDescent="0.2">
      <c r="A340" s="51"/>
      <c r="B340" s="12"/>
      <c r="C340" s="43"/>
      <c r="D340" s="13"/>
      <c r="E340" s="40"/>
      <c r="F340" s="26"/>
      <c r="G340" s="15"/>
      <c r="H340" s="14"/>
      <c r="I340" s="18"/>
      <c r="J340" s="18"/>
      <c r="K340" s="18"/>
      <c r="L340" s="18"/>
      <c r="M340" s="19"/>
      <c r="N340" s="18"/>
      <c r="O340" s="18"/>
      <c r="P340"/>
      <c r="Q340" s="24"/>
      <c r="R340" s="24"/>
      <c r="S340" s="24"/>
      <c r="T340" s="24"/>
      <c r="U340" s="24"/>
      <c r="V340" s="24"/>
      <c r="W340" s="24"/>
      <c r="X340" s="24"/>
      <c r="Y340" s="24"/>
      <c r="Z340" s="24"/>
      <c r="AA340" s="24"/>
      <c r="AB340" s="24"/>
      <c r="AC340" s="24"/>
      <c r="AD340" s="24"/>
      <c r="AE340" s="24"/>
      <c r="AF340" s="24"/>
      <c r="AG340" s="24"/>
      <c r="AH340" s="24"/>
      <c r="AI340" s="24"/>
      <c r="AJ340" s="24"/>
      <c r="AK340" s="24"/>
      <c r="AL340" s="24"/>
      <c r="AM340" s="24"/>
      <c r="AN340" s="24"/>
      <c r="AO340" s="24"/>
      <c r="AP340" s="24"/>
    </row>
    <row r="341" spans="1:42" s="11" customFormat="1" ht="13.5" customHeight="1" x14ac:dyDescent="0.2">
      <c r="A341" s="51"/>
      <c r="B341" s="12"/>
      <c r="C341" s="43"/>
      <c r="D341" s="13"/>
      <c r="E341" s="40"/>
      <c r="F341" s="26"/>
      <c r="G341" s="15"/>
      <c r="H341" s="14"/>
      <c r="I341" s="18"/>
      <c r="J341" s="18"/>
      <c r="K341" s="18"/>
      <c r="L341" s="18"/>
      <c r="M341" s="19"/>
      <c r="N341" s="18"/>
      <c r="O341" s="18"/>
      <c r="P341"/>
      <c r="Q341" s="24"/>
      <c r="R341" s="24"/>
      <c r="S341" s="24"/>
      <c r="T341" s="24"/>
      <c r="U341" s="24"/>
      <c r="V341" s="24"/>
      <c r="W341" s="24"/>
      <c r="X341" s="24"/>
      <c r="Y341" s="24"/>
      <c r="Z341" s="24"/>
      <c r="AA341" s="24"/>
      <c r="AB341" s="24"/>
      <c r="AC341" s="24"/>
      <c r="AD341" s="24"/>
      <c r="AE341" s="24"/>
      <c r="AF341" s="24"/>
      <c r="AG341" s="24"/>
      <c r="AH341" s="24"/>
      <c r="AI341" s="24"/>
      <c r="AJ341" s="24"/>
      <c r="AK341" s="24"/>
      <c r="AL341" s="24"/>
      <c r="AM341" s="24"/>
      <c r="AN341" s="24"/>
      <c r="AO341" s="24"/>
      <c r="AP341" s="24"/>
    </row>
    <row r="342" spans="1:42" s="11" customFormat="1" ht="13.5" customHeight="1" x14ac:dyDescent="0.2">
      <c r="A342" s="51"/>
      <c r="B342" s="12"/>
      <c r="C342" s="43"/>
      <c r="D342" s="13"/>
      <c r="E342" s="40"/>
      <c r="F342" s="26"/>
      <c r="G342" s="15"/>
      <c r="H342" s="14"/>
      <c r="I342" s="18"/>
      <c r="J342" s="18"/>
      <c r="K342" s="18"/>
      <c r="L342" s="18"/>
      <c r="M342" s="19"/>
      <c r="N342" s="18"/>
      <c r="O342" s="18"/>
      <c r="P342"/>
      <c r="Q342" s="24"/>
      <c r="R342" s="24"/>
      <c r="S342" s="24"/>
      <c r="T342" s="24"/>
      <c r="U342" s="24"/>
      <c r="V342" s="24"/>
      <c r="W342" s="24"/>
      <c r="X342" s="24"/>
      <c r="Y342" s="24"/>
      <c r="Z342" s="24"/>
      <c r="AA342" s="24"/>
      <c r="AB342" s="24"/>
      <c r="AC342" s="24"/>
      <c r="AD342" s="24"/>
      <c r="AE342" s="24"/>
      <c r="AF342" s="24"/>
      <c r="AG342" s="24"/>
      <c r="AH342" s="24"/>
      <c r="AI342" s="24"/>
      <c r="AJ342" s="24"/>
      <c r="AK342" s="24"/>
      <c r="AL342" s="24"/>
      <c r="AM342" s="24"/>
      <c r="AN342" s="24"/>
      <c r="AO342" s="24"/>
      <c r="AP342" s="24"/>
    </row>
    <row r="343" spans="1:42" s="11" customFormat="1" ht="13.5" customHeight="1" x14ac:dyDescent="0.2">
      <c r="A343" s="51"/>
      <c r="B343" s="12"/>
      <c r="C343" s="43"/>
      <c r="D343" s="13"/>
      <c r="E343" s="40"/>
      <c r="F343" s="26"/>
      <c r="G343" s="15"/>
      <c r="H343" s="14"/>
      <c r="I343" s="18"/>
      <c r="J343" s="18"/>
      <c r="K343" s="18"/>
      <c r="L343" s="18"/>
      <c r="M343" s="19"/>
      <c r="N343" s="18"/>
      <c r="O343" s="18"/>
      <c r="P343"/>
      <c r="Q343" s="24"/>
      <c r="R343" s="24"/>
      <c r="S343" s="24"/>
      <c r="T343" s="24"/>
      <c r="U343" s="24"/>
      <c r="V343" s="24"/>
      <c r="W343" s="24"/>
      <c r="X343" s="24"/>
      <c r="Y343" s="24"/>
      <c r="Z343" s="24"/>
      <c r="AA343" s="24"/>
      <c r="AB343" s="24"/>
      <c r="AC343" s="24"/>
      <c r="AD343" s="24"/>
      <c r="AE343" s="24"/>
      <c r="AF343" s="24"/>
      <c r="AG343" s="24"/>
      <c r="AH343" s="24"/>
      <c r="AI343" s="24"/>
      <c r="AJ343" s="24"/>
      <c r="AK343" s="24"/>
      <c r="AL343" s="24"/>
      <c r="AM343" s="24"/>
      <c r="AN343" s="24"/>
      <c r="AO343" s="24"/>
      <c r="AP343" s="24"/>
    </row>
    <row r="344" spans="1:42" s="11" customFormat="1" ht="13.5" customHeight="1" x14ac:dyDescent="0.2">
      <c r="A344" s="51"/>
      <c r="B344" s="12"/>
      <c r="C344" s="43"/>
      <c r="D344" s="13"/>
      <c r="E344" s="40"/>
      <c r="F344" s="26"/>
      <c r="G344" s="15"/>
      <c r="H344" s="14"/>
      <c r="I344" s="18"/>
      <c r="J344" s="18"/>
      <c r="K344" s="18"/>
      <c r="L344" s="18"/>
      <c r="M344" s="19"/>
      <c r="N344" s="18"/>
      <c r="O344" s="18"/>
      <c r="P344"/>
      <c r="Q344" s="24"/>
      <c r="R344" s="24"/>
      <c r="S344" s="24"/>
      <c r="T344" s="24"/>
      <c r="U344" s="24"/>
      <c r="V344" s="24"/>
      <c r="W344" s="24"/>
      <c r="X344" s="24"/>
      <c r="Y344" s="24"/>
      <c r="Z344" s="24"/>
      <c r="AA344" s="24"/>
      <c r="AB344" s="24"/>
      <c r="AC344" s="24"/>
      <c r="AD344" s="24"/>
      <c r="AE344" s="24"/>
      <c r="AF344" s="24"/>
      <c r="AG344" s="24"/>
      <c r="AH344" s="24"/>
      <c r="AI344" s="24"/>
      <c r="AJ344" s="24"/>
      <c r="AK344" s="24"/>
      <c r="AL344" s="24"/>
      <c r="AM344" s="24"/>
      <c r="AN344" s="24"/>
      <c r="AO344" s="24"/>
      <c r="AP344" s="24"/>
    </row>
    <row r="345" spans="1:42" s="11" customFormat="1" ht="13.5" customHeight="1" x14ac:dyDescent="0.2">
      <c r="A345" s="51"/>
      <c r="B345" s="12"/>
      <c r="C345" s="43"/>
      <c r="D345" s="13"/>
      <c r="E345" s="40"/>
      <c r="F345" s="26"/>
      <c r="G345" s="15"/>
      <c r="H345" s="14"/>
      <c r="I345" s="18"/>
      <c r="J345" s="18"/>
      <c r="K345" s="18"/>
      <c r="L345" s="18"/>
      <c r="M345" s="19"/>
      <c r="N345" s="18"/>
      <c r="O345" s="18"/>
      <c r="P345"/>
      <c r="Q345" s="24"/>
      <c r="R345" s="24"/>
      <c r="S345" s="24"/>
      <c r="T345" s="24"/>
      <c r="U345" s="24"/>
      <c r="V345" s="24"/>
      <c r="W345" s="24"/>
      <c r="X345" s="24"/>
      <c r="Y345" s="24"/>
      <c r="Z345" s="24"/>
      <c r="AA345" s="24"/>
      <c r="AB345" s="24"/>
      <c r="AC345" s="24"/>
      <c r="AD345" s="24"/>
      <c r="AE345" s="24"/>
      <c r="AF345" s="24"/>
      <c r="AG345" s="24"/>
      <c r="AH345" s="24"/>
      <c r="AI345" s="24"/>
      <c r="AJ345" s="24"/>
      <c r="AK345" s="24"/>
      <c r="AL345" s="24"/>
      <c r="AM345" s="24"/>
      <c r="AN345" s="24"/>
      <c r="AO345" s="24"/>
      <c r="AP345" s="24"/>
    </row>
    <row r="346" spans="1:42" s="11" customFormat="1" ht="13.5" customHeight="1" x14ac:dyDescent="0.2">
      <c r="A346" s="51"/>
      <c r="B346" s="12"/>
      <c r="C346" s="43"/>
      <c r="D346" s="13"/>
      <c r="E346" s="40"/>
      <c r="F346" s="26"/>
      <c r="G346" s="15"/>
      <c r="H346" s="14"/>
      <c r="I346" s="18"/>
      <c r="J346" s="18"/>
      <c r="K346" s="18"/>
      <c r="L346" s="18"/>
      <c r="M346" s="19"/>
      <c r="N346" s="18"/>
      <c r="O346" s="18"/>
      <c r="P346"/>
      <c r="Q346" s="24"/>
      <c r="R346" s="24"/>
      <c r="S346" s="24"/>
      <c r="T346" s="24"/>
      <c r="U346" s="24"/>
      <c r="V346" s="24"/>
      <c r="W346" s="24"/>
      <c r="X346" s="24"/>
      <c r="Y346" s="24"/>
      <c r="Z346" s="24"/>
      <c r="AA346" s="24"/>
      <c r="AB346" s="24"/>
      <c r="AC346" s="24"/>
      <c r="AD346" s="24"/>
      <c r="AE346" s="24"/>
      <c r="AF346" s="24"/>
      <c r="AG346" s="24"/>
      <c r="AH346" s="24"/>
      <c r="AI346" s="24"/>
      <c r="AJ346" s="24"/>
      <c r="AK346" s="24"/>
      <c r="AL346" s="24"/>
      <c r="AM346" s="24"/>
      <c r="AN346" s="24"/>
      <c r="AO346" s="24"/>
      <c r="AP346" s="24"/>
    </row>
    <row r="347" spans="1:42" s="11" customFormat="1" ht="13.5" customHeight="1" x14ac:dyDescent="0.2">
      <c r="A347" s="51"/>
      <c r="B347" s="12"/>
      <c r="C347" s="43"/>
      <c r="D347" s="13"/>
      <c r="E347" s="40"/>
      <c r="F347" s="26"/>
      <c r="G347" s="15"/>
      <c r="H347" s="14"/>
      <c r="I347" s="18"/>
      <c r="J347" s="18"/>
      <c r="K347" s="18"/>
      <c r="L347" s="18"/>
      <c r="M347" s="19"/>
      <c r="N347" s="18"/>
      <c r="O347" s="18"/>
      <c r="P347"/>
      <c r="Q347" s="24"/>
      <c r="R347" s="24"/>
      <c r="S347" s="24"/>
      <c r="T347" s="24"/>
      <c r="U347" s="24"/>
      <c r="V347" s="24"/>
      <c r="W347" s="24"/>
      <c r="X347" s="24"/>
      <c r="Y347" s="24"/>
      <c r="Z347" s="24"/>
      <c r="AA347" s="24"/>
      <c r="AB347" s="24"/>
      <c r="AC347" s="24"/>
      <c r="AD347" s="24"/>
      <c r="AE347" s="24"/>
      <c r="AF347" s="24"/>
      <c r="AG347" s="24"/>
      <c r="AH347" s="24"/>
      <c r="AI347" s="24"/>
      <c r="AJ347" s="24"/>
      <c r="AK347" s="24"/>
      <c r="AL347" s="24"/>
      <c r="AM347" s="24"/>
      <c r="AN347" s="24"/>
      <c r="AO347" s="24"/>
      <c r="AP347" s="24"/>
    </row>
    <row r="348" spans="1:42" s="11" customFormat="1" ht="13.5" customHeight="1" x14ac:dyDescent="0.2">
      <c r="A348" s="51"/>
      <c r="B348" s="12"/>
      <c r="C348" s="43"/>
      <c r="D348" s="13"/>
      <c r="E348" s="40"/>
      <c r="F348" s="26"/>
      <c r="G348" s="15"/>
      <c r="H348" s="14"/>
      <c r="I348" s="18"/>
      <c r="J348" s="18"/>
      <c r="K348" s="18"/>
      <c r="L348" s="18"/>
      <c r="M348" s="19"/>
      <c r="N348" s="18"/>
      <c r="O348" s="18"/>
      <c r="P348"/>
      <c r="Q348" s="24"/>
      <c r="R348" s="24"/>
      <c r="S348" s="24"/>
      <c r="T348" s="24"/>
      <c r="U348" s="24"/>
      <c r="V348" s="24"/>
      <c r="W348" s="24"/>
      <c r="X348" s="24"/>
      <c r="Y348" s="24"/>
      <c r="Z348" s="24"/>
      <c r="AA348" s="24"/>
      <c r="AB348" s="24"/>
      <c r="AC348" s="24"/>
      <c r="AD348" s="24"/>
      <c r="AE348" s="24"/>
      <c r="AF348" s="24"/>
      <c r="AG348" s="24"/>
      <c r="AH348" s="24"/>
      <c r="AI348" s="24"/>
      <c r="AJ348" s="24"/>
      <c r="AK348" s="24"/>
      <c r="AL348" s="24"/>
      <c r="AM348" s="24"/>
      <c r="AN348" s="24"/>
      <c r="AO348" s="24"/>
      <c r="AP348" s="24"/>
    </row>
    <row r="349" spans="1:42" s="11" customFormat="1" ht="13.5" customHeight="1" x14ac:dyDescent="0.2">
      <c r="A349" s="51"/>
      <c r="B349" s="12"/>
      <c r="C349" s="43"/>
      <c r="D349" s="13"/>
      <c r="E349" s="40"/>
      <c r="F349" s="26"/>
      <c r="G349" s="15"/>
      <c r="H349" s="14"/>
      <c r="I349" s="18"/>
      <c r="J349" s="18"/>
      <c r="K349" s="18"/>
      <c r="L349" s="18"/>
      <c r="M349" s="19"/>
      <c r="N349" s="18"/>
      <c r="O349" s="18"/>
      <c r="P349"/>
      <c r="Q349" s="24"/>
      <c r="R349" s="24"/>
      <c r="S349" s="24"/>
      <c r="T349" s="24"/>
      <c r="U349" s="24"/>
      <c r="V349" s="24"/>
      <c r="W349" s="24"/>
      <c r="X349" s="24"/>
      <c r="Y349" s="24"/>
      <c r="Z349" s="24"/>
      <c r="AA349" s="24"/>
      <c r="AB349" s="24"/>
      <c r="AC349" s="24"/>
      <c r="AD349" s="24"/>
      <c r="AE349" s="24"/>
      <c r="AF349" s="24"/>
      <c r="AG349" s="24"/>
      <c r="AH349" s="24"/>
      <c r="AI349" s="24"/>
      <c r="AJ349" s="24"/>
      <c r="AK349" s="24"/>
      <c r="AL349" s="24"/>
      <c r="AM349" s="24"/>
      <c r="AN349" s="24"/>
      <c r="AO349" s="24"/>
      <c r="AP349" s="24"/>
    </row>
    <row r="350" spans="1:42" s="11" customFormat="1" ht="13.5" customHeight="1" x14ac:dyDescent="0.2">
      <c r="A350" s="51"/>
      <c r="B350" s="12"/>
      <c r="C350" s="43"/>
      <c r="D350" s="13"/>
      <c r="E350" s="40"/>
      <c r="F350" s="26"/>
      <c r="G350" s="15"/>
      <c r="H350" s="14"/>
      <c r="I350" s="18"/>
      <c r="J350" s="18"/>
      <c r="K350" s="18"/>
      <c r="L350" s="18"/>
      <c r="M350" s="19"/>
      <c r="N350" s="18"/>
      <c r="O350" s="18"/>
      <c r="P350"/>
      <c r="Q350" s="24"/>
      <c r="R350" s="24"/>
      <c r="S350" s="24"/>
      <c r="T350" s="24"/>
      <c r="U350" s="24"/>
      <c r="V350" s="24"/>
      <c r="W350" s="24"/>
      <c r="X350" s="24"/>
      <c r="Y350" s="24"/>
      <c r="Z350" s="24"/>
      <c r="AA350" s="24"/>
      <c r="AB350" s="24"/>
      <c r="AC350" s="24"/>
      <c r="AD350" s="24"/>
      <c r="AE350" s="24"/>
      <c r="AF350" s="24"/>
      <c r="AG350" s="24"/>
      <c r="AH350" s="24"/>
      <c r="AI350" s="24"/>
      <c r="AJ350" s="24"/>
      <c r="AK350" s="24"/>
      <c r="AL350" s="24"/>
      <c r="AM350" s="24"/>
      <c r="AN350" s="24"/>
      <c r="AO350" s="24"/>
      <c r="AP350" s="24"/>
    </row>
    <row r="351" spans="1:42" s="11" customFormat="1" ht="13.5" customHeight="1" x14ac:dyDescent="0.2">
      <c r="A351" s="51"/>
      <c r="B351" s="12"/>
      <c r="C351" s="43"/>
      <c r="D351" s="13"/>
      <c r="E351" s="40"/>
      <c r="F351" s="26"/>
      <c r="G351" s="15"/>
      <c r="H351" s="14"/>
      <c r="I351" s="18"/>
      <c r="J351" s="18"/>
      <c r="K351" s="18"/>
      <c r="L351" s="18"/>
      <c r="M351" s="19"/>
      <c r="N351" s="18"/>
      <c r="O351" s="18"/>
      <c r="P351"/>
      <c r="Q351" s="24"/>
      <c r="R351" s="24"/>
      <c r="S351" s="24"/>
      <c r="T351" s="24"/>
      <c r="U351" s="24"/>
      <c r="V351" s="24"/>
      <c r="W351" s="24"/>
      <c r="X351" s="24"/>
      <c r="Y351" s="24"/>
      <c r="Z351" s="24"/>
      <c r="AA351" s="24"/>
      <c r="AB351" s="24"/>
      <c r="AC351" s="24"/>
      <c r="AD351" s="24"/>
      <c r="AE351" s="24"/>
      <c r="AF351" s="24"/>
      <c r="AG351" s="24"/>
      <c r="AH351" s="24"/>
      <c r="AI351" s="24"/>
      <c r="AJ351" s="24"/>
      <c r="AK351" s="24"/>
      <c r="AL351" s="24"/>
      <c r="AM351" s="24"/>
      <c r="AN351" s="24"/>
      <c r="AO351" s="24"/>
      <c r="AP351" s="24"/>
    </row>
    <row r="352" spans="1:42" s="11" customFormat="1" ht="13.5" customHeight="1" x14ac:dyDescent="0.2">
      <c r="A352" s="51"/>
      <c r="B352" s="12"/>
      <c r="C352" s="43"/>
      <c r="D352" s="13"/>
      <c r="E352" s="40"/>
      <c r="F352" s="26"/>
      <c r="G352" s="15"/>
      <c r="H352" s="14"/>
      <c r="I352" s="18"/>
      <c r="J352" s="18"/>
      <c r="K352" s="18"/>
      <c r="L352" s="18"/>
      <c r="M352" s="19"/>
      <c r="N352" s="18"/>
      <c r="O352" s="18"/>
      <c r="P352"/>
      <c r="Q352" s="24"/>
      <c r="R352" s="24"/>
      <c r="S352" s="24"/>
      <c r="T352" s="24"/>
      <c r="U352" s="24"/>
      <c r="V352" s="24"/>
      <c r="W352" s="24"/>
      <c r="X352" s="24"/>
      <c r="Y352" s="24"/>
      <c r="Z352" s="24"/>
      <c r="AA352" s="24"/>
      <c r="AB352" s="24"/>
      <c r="AC352" s="24"/>
      <c r="AD352" s="24"/>
      <c r="AE352" s="24"/>
      <c r="AF352" s="24"/>
      <c r="AG352" s="24"/>
      <c r="AH352" s="24"/>
      <c r="AI352" s="24"/>
      <c r="AJ352" s="24"/>
      <c r="AK352" s="24"/>
      <c r="AL352" s="24"/>
      <c r="AM352" s="24"/>
      <c r="AN352" s="24"/>
      <c r="AO352" s="24"/>
      <c r="AP352" s="24"/>
    </row>
    <row r="353" spans="1:42" s="11" customFormat="1" ht="13.5" customHeight="1" x14ac:dyDescent="0.2">
      <c r="A353" s="51"/>
      <c r="B353" s="12"/>
      <c r="C353" s="43"/>
      <c r="D353" s="13"/>
      <c r="E353" s="40"/>
      <c r="F353" s="26"/>
      <c r="G353" s="15"/>
      <c r="H353" s="14"/>
      <c r="I353" s="18"/>
      <c r="J353" s="18"/>
      <c r="K353" s="18"/>
      <c r="L353" s="18"/>
      <c r="M353" s="19"/>
      <c r="N353" s="18"/>
      <c r="O353" s="18"/>
      <c r="P353"/>
      <c r="Q353" s="24"/>
      <c r="R353" s="24"/>
      <c r="S353" s="24"/>
      <c r="T353" s="24"/>
      <c r="U353" s="24"/>
      <c r="V353" s="24"/>
      <c r="W353" s="24"/>
      <c r="X353" s="24"/>
      <c r="Y353" s="24"/>
      <c r="Z353" s="24"/>
      <c r="AA353" s="24"/>
      <c r="AB353" s="24"/>
      <c r="AC353" s="24"/>
      <c r="AD353" s="24"/>
      <c r="AE353" s="24"/>
      <c r="AF353" s="24"/>
      <c r="AG353" s="24"/>
      <c r="AH353" s="24"/>
      <c r="AI353" s="24"/>
      <c r="AJ353" s="24"/>
      <c r="AK353" s="24"/>
      <c r="AL353" s="24"/>
      <c r="AM353" s="24"/>
      <c r="AN353" s="24"/>
      <c r="AO353" s="24"/>
      <c r="AP353" s="24"/>
    </row>
    <row r="354" spans="1:42" s="11" customFormat="1" ht="13.5" customHeight="1" x14ac:dyDescent="0.2">
      <c r="A354" s="51"/>
      <c r="B354" s="12"/>
      <c r="C354" s="43"/>
      <c r="D354" s="13"/>
      <c r="E354" s="40"/>
      <c r="F354" s="26"/>
      <c r="G354" s="15"/>
      <c r="H354" s="14"/>
      <c r="I354" s="18"/>
      <c r="J354" s="18"/>
      <c r="K354" s="18"/>
      <c r="L354" s="18"/>
      <c r="M354" s="19"/>
      <c r="N354" s="18"/>
      <c r="O354" s="18"/>
      <c r="P354"/>
      <c r="Q354" s="24"/>
      <c r="R354" s="24"/>
      <c r="S354" s="24"/>
      <c r="T354" s="24"/>
      <c r="U354" s="24"/>
      <c r="V354" s="24"/>
      <c r="W354" s="24"/>
      <c r="X354" s="24"/>
      <c r="Y354" s="24"/>
      <c r="Z354" s="24"/>
      <c r="AA354" s="24"/>
      <c r="AB354" s="24"/>
      <c r="AC354" s="24"/>
      <c r="AD354" s="24"/>
      <c r="AE354" s="24"/>
      <c r="AF354" s="24"/>
      <c r="AG354" s="24"/>
      <c r="AH354" s="24"/>
      <c r="AI354" s="24"/>
      <c r="AJ354" s="24"/>
      <c r="AK354" s="24"/>
      <c r="AL354" s="24"/>
      <c r="AM354" s="24"/>
      <c r="AN354" s="24"/>
      <c r="AO354" s="24"/>
      <c r="AP354" s="24"/>
    </row>
    <row r="355" spans="1:42" s="11" customFormat="1" ht="13.5" customHeight="1" x14ac:dyDescent="0.2">
      <c r="A355" s="51"/>
      <c r="B355" s="12"/>
      <c r="C355" s="43"/>
      <c r="D355" s="13"/>
      <c r="E355" s="40"/>
      <c r="F355" s="26"/>
      <c r="G355" s="15"/>
      <c r="H355" s="14"/>
      <c r="I355" s="18"/>
      <c r="J355" s="18"/>
      <c r="K355" s="18"/>
      <c r="L355" s="18"/>
      <c r="M355" s="19"/>
      <c r="N355" s="18"/>
      <c r="O355" s="18"/>
      <c r="P355"/>
      <c r="Q355" s="24"/>
      <c r="R355" s="24"/>
      <c r="S355" s="24"/>
      <c r="T355" s="24"/>
      <c r="U355" s="24"/>
      <c r="V355" s="24"/>
      <c r="W355" s="24"/>
      <c r="X355" s="24"/>
      <c r="Y355" s="24"/>
      <c r="Z355" s="24"/>
      <c r="AA355" s="24"/>
      <c r="AB355" s="24"/>
      <c r="AC355" s="24"/>
      <c r="AD355" s="24"/>
      <c r="AE355" s="24"/>
      <c r="AF355" s="24"/>
      <c r="AG355" s="24"/>
      <c r="AH355" s="24"/>
      <c r="AI355" s="24"/>
      <c r="AJ355" s="24"/>
      <c r="AK355" s="24"/>
      <c r="AL355" s="24"/>
      <c r="AM355" s="24"/>
      <c r="AN355" s="24"/>
      <c r="AO355" s="24"/>
      <c r="AP355" s="24"/>
    </row>
    <row r="356" spans="1:42" s="11" customFormat="1" ht="13.5" customHeight="1" x14ac:dyDescent="0.2">
      <c r="A356" s="51"/>
      <c r="B356" s="12"/>
      <c r="C356" s="43"/>
      <c r="D356" s="13"/>
      <c r="E356" s="40"/>
      <c r="F356" s="26"/>
      <c r="G356" s="15"/>
      <c r="H356" s="14"/>
      <c r="I356" s="18"/>
      <c r="J356" s="18"/>
      <c r="K356" s="18"/>
      <c r="L356" s="18"/>
      <c r="M356" s="19"/>
      <c r="N356" s="18"/>
      <c r="O356" s="18"/>
      <c r="P356"/>
      <c r="Q356" s="24"/>
      <c r="R356" s="24"/>
      <c r="S356" s="24"/>
      <c r="T356" s="24"/>
      <c r="U356" s="24"/>
      <c r="V356" s="24"/>
      <c r="W356" s="24"/>
      <c r="X356" s="24"/>
      <c r="Y356" s="24"/>
      <c r="Z356" s="24"/>
      <c r="AA356" s="24"/>
      <c r="AB356" s="24"/>
      <c r="AC356" s="24"/>
      <c r="AD356" s="24"/>
      <c r="AE356" s="24"/>
      <c r="AF356" s="24"/>
      <c r="AG356" s="24"/>
      <c r="AH356" s="24"/>
      <c r="AI356" s="24"/>
      <c r="AJ356" s="24"/>
      <c r="AK356" s="24"/>
      <c r="AL356" s="24"/>
      <c r="AM356" s="24"/>
      <c r="AN356" s="24"/>
      <c r="AO356" s="24"/>
      <c r="AP356" s="24"/>
    </row>
    <row r="357" spans="1:42" s="11" customFormat="1" ht="13.5" customHeight="1" x14ac:dyDescent="0.2">
      <c r="A357" s="51"/>
      <c r="B357" s="12"/>
      <c r="C357" s="43"/>
      <c r="D357" s="13"/>
      <c r="E357" s="40"/>
      <c r="F357" s="26"/>
      <c r="G357" s="15"/>
      <c r="H357" s="14"/>
      <c r="I357" s="18"/>
      <c r="J357" s="18"/>
      <c r="K357" s="18"/>
      <c r="L357" s="18"/>
      <c r="M357" s="19"/>
      <c r="N357" s="18"/>
      <c r="O357" s="18"/>
      <c r="P357"/>
      <c r="Q357" s="24"/>
      <c r="R357" s="24"/>
      <c r="S357" s="24"/>
      <c r="T357" s="24"/>
      <c r="U357" s="24"/>
      <c r="V357" s="24"/>
      <c r="W357" s="24"/>
      <c r="X357" s="24"/>
      <c r="Y357" s="24"/>
      <c r="Z357" s="24"/>
      <c r="AA357" s="24"/>
      <c r="AB357" s="24"/>
      <c r="AC357" s="24"/>
      <c r="AD357" s="24"/>
      <c r="AE357" s="24"/>
      <c r="AF357" s="24"/>
      <c r="AG357" s="24"/>
      <c r="AH357" s="24"/>
      <c r="AI357" s="24"/>
      <c r="AJ357" s="24"/>
      <c r="AK357" s="24"/>
      <c r="AL357" s="24"/>
      <c r="AM357" s="24"/>
      <c r="AN357" s="24"/>
      <c r="AO357" s="24"/>
      <c r="AP357" s="24"/>
    </row>
    <row r="358" spans="1:42" s="11" customFormat="1" ht="13.5" customHeight="1" x14ac:dyDescent="0.2">
      <c r="A358" s="51"/>
      <c r="B358" s="12"/>
      <c r="C358" s="43"/>
      <c r="D358" s="13"/>
      <c r="E358" s="40"/>
      <c r="F358" s="26"/>
      <c r="G358" s="15"/>
      <c r="H358" s="14"/>
      <c r="I358" s="18"/>
      <c r="J358" s="18"/>
      <c r="K358" s="18"/>
      <c r="L358" s="18"/>
      <c r="M358" s="19"/>
      <c r="N358" s="18"/>
      <c r="O358" s="18"/>
      <c r="P358"/>
      <c r="Q358" s="24"/>
      <c r="R358" s="24"/>
      <c r="S358" s="24"/>
      <c r="T358" s="24"/>
      <c r="U358" s="24"/>
      <c r="V358" s="24"/>
      <c r="W358" s="24"/>
      <c r="X358" s="24"/>
      <c r="Y358" s="24"/>
      <c r="Z358" s="24"/>
      <c r="AA358" s="24"/>
      <c r="AB358" s="24"/>
      <c r="AC358" s="24"/>
      <c r="AD358" s="24"/>
      <c r="AE358" s="24"/>
      <c r="AF358" s="24"/>
      <c r="AG358" s="24"/>
      <c r="AH358" s="24"/>
      <c r="AI358" s="24"/>
      <c r="AJ358" s="24"/>
      <c r="AK358" s="24"/>
      <c r="AL358" s="24"/>
      <c r="AM358" s="24"/>
      <c r="AN358" s="24"/>
      <c r="AO358" s="24"/>
      <c r="AP358" s="24"/>
    </row>
    <row r="359" spans="1:42" s="11" customFormat="1" ht="13.5" customHeight="1" x14ac:dyDescent="0.2">
      <c r="A359" s="51"/>
      <c r="B359" s="12"/>
      <c r="C359" s="43"/>
      <c r="D359" s="13"/>
      <c r="E359" s="40"/>
      <c r="F359" s="26"/>
      <c r="G359" s="15"/>
      <c r="H359" s="14"/>
      <c r="I359" s="18"/>
      <c r="J359" s="18"/>
      <c r="K359" s="18"/>
      <c r="L359" s="18"/>
      <c r="M359" s="19"/>
      <c r="N359" s="18"/>
      <c r="O359" s="18"/>
      <c r="P359"/>
      <c r="Q359" s="24"/>
      <c r="R359" s="24"/>
      <c r="S359" s="24"/>
      <c r="T359" s="24"/>
      <c r="U359" s="24"/>
      <c r="V359" s="24"/>
      <c r="W359" s="24"/>
      <c r="X359" s="24"/>
      <c r="Y359" s="24"/>
      <c r="Z359" s="24"/>
      <c r="AA359" s="24"/>
      <c r="AB359" s="24"/>
      <c r="AC359" s="24"/>
      <c r="AD359" s="24"/>
      <c r="AE359" s="24"/>
      <c r="AF359" s="24"/>
      <c r="AG359" s="24"/>
      <c r="AH359" s="24"/>
      <c r="AI359" s="24"/>
      <c r="AJ359" s="24"/>
      <c r="AK359" s="24"/>
      <c r="AL359" s="24"/>
      <c r="AM359" s="24"/>
      <c r="AN359" s="24"/>
      <c r="AO359" s="24"/>
      <c r="AP359" s="24"/>
    </row>
    <row r="360" spans="1:42" s="11" customFormat="1" ht="13.5" customHeight="1" x14ac:dyDescent="0.2">
      <c r="A360" s="51"/>
      <c r="B360" s="12"/>
      <c r="C360" s="43"/>
      <c r="D360" s="13"/>
      <c r="E360" s="40"/>
      <c r="F360" s="26"/>
      <c r="G360" s="15"/>
      <c r="H360" s="14"/>
      <c r="I360" s="18"/>
      <c r="J360" s="18"/>
      <c r="K360" s="18"/>
      <c r="L360" s="18"/>
      <c r="M360" s="19"/>
      <c r="N360" s="18"/>
      <c r="O360" s="18"/>
      <c r="P360"/>
      <c r="Q360" s="24"/>
      <c r="R360" s="24"/>
      <c r="S360" s="24"/>
      <c r="T360" s="24"/>
      <c r="U360" s="24"/>
      <c r="V360" s="24"/>
      <c r="W360" s="24"/>
      <c r="X360" s="24"/>
      <c r="Y360" s="24"/>
      <c r="Z360" s="24"/>
      <c r="AA360" s="24"/>
      <c r="AB360" s="24"/>
      <c r="AC360" s="24"/>
      <c r="AD360" s="24"/>
      <c r="AE360" s="24"/>
      <c r="AF360" s="24"/>
      <c r="AG360" s="24"/>
      <c r="AH360" s="24"/>
      <c r="AI360" s="24"/>
      <c r="AJ360" s="24"/>
      <c r="AK360" s="24"/>
      <c r="AL360" s="24"/>
      <c r="AM360" s="24"/>
      <c r="AN360" s="24"/>
      <c r="AO360" s="24"/>
      <c r="AP360" s="24"/>
    </row>
    <row r="361" spans="1:42" s="11" customFormat="1" ht="13.5" customHeight="1" x14ac:dyDescent="0.2">
      <c r="A361" s="51"/>
      <c r="B361" s="12"/>
      <c r="C361" s="43"/>
      <c r="D361" s="13"/>
      <c r="E361" s="40"/>
      <c r="F361" s="26"/>
      <c r="G361" s="15"/>
      <c r="H361" s="14"/>
      <c r="I361" s="18"/>
      <c r="J361" s="18"/>
      <c r="K361" s="18"/>
      <c r="L361" s="18"/>
      <c r="M361" s="19"/>
      <c r="N361" s="18"/>
      <c r="O361" s="18"/>
      <c r="P361"/>
      <c r="Q361" s="24"/>
      <c r="R361" s="24"/>
      <c r="S361" s="24"/>
      <c r="T361" s="24"/>
      <c r="U361" s="24"/>
      <c r="V361" s="24"/>
      <c r="W361" s="24"/>
      <c r="X361" s="24"/>
      <c r="Y361" s="24"/>
      <c r="Z361" s="24"/>
      <c r="AA361" s="24"/>
      <c r="AB361" s="24"/>
      <c r="AC361" s="24"/>
      <c r="AD361" s="24"/>
      <c r="AE361" s="24"/>
      <c r="AF361" s="24"/>
      <c r="AG361" s="24"/>
      <c r="AH361" s="24"/>
      <c r="AI361" s="24"/>
      <c r="AJ361" s="24"/>
      <c r="AK361" s="24"/>
      <c r="AL361" s="24"/>
      <c r="AM361" s="24"/>
      <c r="AN361" s="24"/>
      <c r="AO361" s="24"/>
      <c r="AP361" s="24"/>
    </row>
    <row r="362" spans="1:42" s="11" customFormat="1" ht="13.5" customHeight="1" x14ac:dyDescent="0.2">
      <c r="A362" s="51"/>
      <c r="B362" s="12"/>
      <c r="C362" s="43"/>
      <c r="D362" s="13"/>
      <c r="E362" s="40"/>
      <c r="F362" s="26"/>
      <c r="G362" s="15"/>
      <c r="H362" s="14"/>
      <c r="I362" s="18"/>
      <c r="J362" s="18"/>
      <c r="K362" s="18"/>
      <c r="L362" s="18"/>
      <c r="M362" s="19"/>
      <c r="N362" s="18"/>
      <c r="O362" s="18"/>
      <c r="P362"/>
      <c r="Q362" s="24"/>
      <c r="R362" s="24"/>
      <c r="S362" s="24"/>
      <c r="T362" s="24"/>
      <c r="U362" s="24"/>
      <c r="V362" s="24"/>
      <c r="W362" s="24"/>
      <c r="X362" s="24"/>
      <c r="Y362" s="24"/>
      <c r="Z362" s="24"/>
      <c r="AA362" s="24"/>
      <c r="AB362" s="24"/>
      <c r="AC362" s="24"/>
      <c r="AD362" s="24"/>
      <c r="AE362" s="24"/>
      <c r="AF362" s="24"/>
      <c r="AG362" s="24"/>
      <c r="AH362" s="24"/>
      <c r="AI362" s="24"/>
      <c r="AJ362" s="24"/>
      <c r="AK362" s="24"/>
      <c r="AL362" s="24"/>
      <c r="AM362" s="24"/>
      <c r="AN362" s="24"/>
      <c r="AO362" s="24"/>
      <c r="AP362" s="24"/>
    </row>
    <row r="363" spans="1:42" s="11" customFormat="1" ht="13.5" customHeight="1" x14ac:dyDescent="0.2">
      <c r="A363" s="51"/>
      <c r="B363" s="12"/>
      <c r="C363" s="43"/>
      <c r="D363" s="13"/>
      <c r="E363" s="40"/>
      <c r="F363" s="26"/>
      <c r="G363" s="15"/>
      <c r="H363" s="14"/>
      <c r="I363" s="18"/>
      <c r="J363" s="18"/>
      <c r="K363" s="18"/>
      <c r="L363" s="18"/>
      <c r="M363" s="19"/>
      <c r="N363" s="18"/>
      <c r="O363" s="18"/>
      <c r="P363"/>
      <c r="Q363" s="24"/>
      <c r="R363" s="24"/>
      <c r="S363" s="24"/>
      <c r="T363" s="24"/>
      <c r="U363" s="24"/>
      <c r="V363" s="24"/>
      <c r="W363" s="24"/>
      <c r="X363" s="24"/>
      <c r="Y363" s="24"/>
      <c r="Z363" s="24"/>
      <c r="AA363" s="24"/>
      <c r="AB363" s="24"/>
      <c r="AC363" s="24"/>
      <c r="AD363" s="24"/>
      <c r="AE363" s="24"/>
      <c r="AF363" s="24"/>
      <c r="AG363" s="24"/>
      <c r="AH363" s="24"/>
      <c r="AI363" s="24"/>
      <c r="AJ363" s="24"/>
      <c r="AK363" s="24"/>
      <c r="AL363" s="24"/>
      <c r="AM363" s="24"/>
      <c r="AN363" s="24"/>
      <c r="AO363" s="24"/>
      <c r="AP363" s="24"/>
    </row>
    <row r="364" spans="1:42" s="11" customFormat="1" ht="13.5" customHeight="1" x14ac:dyDescent="0.2">
      <c r="A364" s="51"/>
      <c r="B364" s="12"/>
      <c r="C364" s="43"/>
      <c r="D364" s="13"/>
      <c r="E364" s="40"/>
      <c r="F364" s="26"/>
      <c r="G364" s="15"/>
      <c r="H364" s="14"/>
      <c r="I364" s="18"/>
      <c r="J364" s="18"/>
      <c r="K364" s="18"/>
      <c r="L364" s="18"/>
      <c r="M364" s="19"/>
      <c r="N364" s="18"/>
      <c r="O364" s="18"/>
      <c r="P364"/>
      <c r="Q364" s="24"/>
      <c r="R364" s="24"/>
      <c r="S364" s="24"/>
      <c r="T364" s="24"/>
      <c r="U364" s="24"/>
      <c r="V364" s="24"/>
      <c r="W364" s="24"/>
      <c r="X364" s="24"/>
      <c r="Y364" s="24"/>
      <c r="Z364" s="24"/>
      <c r="AA364" s="24"/>
      <c r="AB364" s="24"/>
      <c r="AC364" s="24"/>
      <c r="AD364" s="24"/>
      <c r="AE364" s="24"/>
      <c r="AF364" s="24"/>
      <c r="AG364" s="24"/>
      <c r="AH364" s="24"/>
      <c r="AI364" s="24"/>
      <c r="AJ364" s="24"/>
      <c r="AK364" s="24"/>
      <c r="AL364" s="24"/>
      <c r="AM364" s="24"/>
      <c r="AN364" s="24"/>
      <c r="AO364" s="24"/>
      <c r="AP364" s="24"/>
    </row>
    <row r="365" spans="1:42" s="11" customFormat="1" ht="13.5" customHeight="1" x14ac:dyDescent="0.2">
      <c r="A365" s="51"/>
      <c r="B365" s="12"/>
      <c r="C365" s="43"/>
      <c r="D365" s="13"/>
      <c r="E365" s="40"/>
      <c r="F365" s="26"/>
      <c r="G365" s="15"/>
      <c r="H365" s="14"/>
      <c r="I365" s="18"/>
      <c r="J365" s="18"/>
      <c r="K365" s="18"/>
      <c r="L365" s="18"/>
      <c r="M365" s="19"/>
      <c r="N365" s="18"/>
      <c r="O365" s="18"/>
      <c r="P365"/>
      <c r="Q365" s="24"/>
      <c r="R365" s="24"/>
      <c r="S365" s="24"/>
      <c r="T365" s="24"/>
      <c r="U365" s="24"/>
      <c r="V365" s="24"/>
      <c r="W365" s="24"/>
      <c r="X365" s="24"/>
      <c r="Y365" s="24"/>
      <c r="Z365" s="24"/>
      <c r="AA365" s="24"/>
      <c r="AB365" s="24"/>
      <c r="AC365" s="24"/>
      <c r="AD365" s="24"/>
      <c r="AE365" s="24"/>
      <c r="AF365" s="24"/>
      <c r="AG365" s="24"/>
      <c r="AH365" s="24"/>
      <c r="AI365" s="24"/>
      <c r="AJ365" s="24"/>
      <c r="AK365" s="24"/>
      <c r="AL365" s="24"/>
      <c r="AM365" s="24"/>
      <c r="AN365" s="24"/>
      <c r="AO365" s="24"/>
      <c r="AP365" s="24"/>
    </row>
    <row r="366" spans="1:42" s="11" customFormat="1" ht="13.5" customHeight="1" x14ac:dyDescent="0.2">
      <c r="A366" s="51"/>
      <c r="B366" s="12"/>
      <c r="C366" s="43"/>
      <c r="D366" s="13"/>
      <c r="E366" s="40"/>
      <c r="F366" s="26"/>
      <c r="G366" s="15"/>
      <c r="H366" s="14"/>
      <c r="I366" s="18"/>
      <c r="J366" s="18"/>
      <c r="K366" s="18"/>
      <c r="L366" s="18"/>
      <c r="M366" s="19"/>
      <c r="N366" s="18"/>
      <c r="O366" s="18"/>
      <c r="P366"/>
      <c r="Q366" s="24"/>
      <c r="R366" s="24"/>
      <c r="S366" s="24"/>
      <c r="T366" s="24"/>
      <c r="U366" s="24"/>
      <c r="V366" s="24"/>
      <c r="W366" s="24"/>
      <c r="X366" s="24"/>
      <c r="Y366" s="24"/>
      <c r="Z366" s="24"/>
      <c r="AA366" s="24"/>
      <c r="AB366" s="24"/>
      <c r="AC366" s="24"/>
      <c r="AD366" s="24"/>
      <c r="AE366" s="24"/>
      <c r="AF366" s="24"/>
      <c r="AG366" s="24"/>
      <c r="AH366" s="24"/>
      <c r="AI366" s="24"/>
      <c r="AJ366" s="24"/>
      <c r="AK366" s="24"/>
      <c r="AL366" s="24"/>
      <c r="AM366" s="24"/>
      <c r="AN366" s="24"/>
      <c r="AO366" s="24"/>
      <c r="AP366" s="24"/>
    </row>
    <row r="367" spans="1:42" s="11" customFormat="1" ht="13.5" customHeight="1" x14ac:dyDescent="0.2">
      <c r="A367" s="51"/>
      <c r="B367" s="12"/>
      <c r="C367" s="43"/>
      <c r="D367" s="13"/>
      <c r="E367" s="40"/>
      <c r="F367" s="26"/>
      <c r="G367" s="15"/>
      <c r="H367" s="14"/>
      <c r="I367" s="18"/>
      <c r="J367" s="18"/>
      <c r="K367" s="18"/>
      <c r="L367" s="18"/>
      <c r="M367" s="19"/>
      <c r="N367" s="18"/>
      <c r="O367" s="18"/>
      <c r="P367"/>
      <c r="Q367" s="24"/>
      <c r="R367" s="24"/>
      <c r="S367" s="24"/>
      <c r="T367" s="24"/>
      <c r="U367" s="24"/>
      <c r="V367" s="24"/>
      <c r="W367" s="24"/>
      <c r="X367" s="24"/>
      <c r="Y367" s="24"/>
      <c r="Z367" s="24"/>
      <c r="AA367" s="24"/>
      <c r="AB367" s="24"/>
      <c r="AC367" s="24"/>
      <c r="AD367" s="24"/>
      <c r="AE367" s="24"/>
      <c r="AF367" s="24"/>
      <c r="AG367" s="24"/>
      <c r="AH367" s="24"/>
      <c r="AI367" s="24"/>
      <c r="AJ367" s="24"/>
      <c r="AK367" s="24"/>
      <c r="AL367" s="24"/>
      <c r="AM367" s="24"/>
      <c r="AN367" s="24"/>
      <c r="AO367" s="24"/>
      <c r="AP367" s="24"/>
    </row>
    <row r="368" spans="1:42" s="11" customFormat="1" ht="13.5" customHeight="1" x14ac:dyDescent="0.2">
      <c r="A368" s="51"/>
      <c r="B368" s="12"/>
      <c r="C368" s="43"/>
      <c r="D368" s="13"/>
      <c r="E368" s="40"/>
      <c r="F368" s="26"/>
      <c r="G368" s="15"/>
      <c r="H368" s="14"/>
      <c r="I368" s="18"/>
      <c r="J368" s="18"/>
      <c r="K368" s="18"/>
      <c r="L368" s="18"/>
      <c r="M368" s="19"/>
      <c r="N368" s="18"/>
      <c r="O368" s="18"/>
      <c r="P368"/>
      <c r="Q368" s="24"/>
      <c r="R368" s="24"/>
      <c r="S368" s="24"/>
      <c r="T368" s="24"/>
      <c r="U368" s="24"/>
      <c r="V368" s="24"/>
      <c r="W368" s="24"/>
      <c r="X368" s="24"/>
      <c r="Y368" s="24"/>
      <c r="Z368" s="24"/>
      <c r="AA368" s="24"/>
      <c r="AB368" s="24"/>
      <c r="AC368" s="24"/>
      <c r="AD368" s="24"/>
      <c r="AE368" s="24"/>
      <c r="AF368" s="24"/>
      <c r="AG368" s="24"/>
      <c r="AH368" s="24"/>
      <c r="AI368" s="24"/>
      <c r="AJ368" s="24"/>
      <c r="AK368" s="24"/>
      <c r="AL368" s="24"/>
      <c r="AM368" s="24"/>
      <c r="AN368" s="24"/>
      <c r="AO368" s="24"/>
      <c r="AP368" s="24"/>
    </row>
    <row r="369" spans="1:42" s="11" customFormat="1" ht="13.5" customHeight="1" x14ac:dyDescent="0.2">
      <c r="A369" s="51"/>
      <c r="B369" s="12"/>
      <c r="C369" s="43"/>
      <c r="D369" s="13"/>
      <c r="E369" s="40"/>
      <c r="F369" s="26"/>
      <c r="G369" s="15"/>
      <c r="H369" s="14"/>
      <c r="I369" s="18"/>
      <c r="J369" s="18"/>
      <c r="K369" s="18"/>
      <c r="L369" s="18"/>
      <c r="M369" s="19"/>
      <c r="N369" s="18"/>
      <c r="O369" s="18"/>
      <c r="P369"/>
      <c r="Q369" s="24"/>
      <c r="R369" s="24"/>
      <c r="S369" s="24"/>
      <c r="T369" s="24"/>
      <c r="U369" s="24"/>
      <c r="V369" s="24"/>
      <c r="W369" s="24"/>
      <c r="X369" s="24"/>
      <c r="Y369" s="24"/>
      <c r="Z369" s="24"/>
      <c r="AA369" s="24"/>
      <c r="AB369" s="24"/>
      <c r="AC369" s="24"/>
      <c r="AD369" s="24"/>
      <c r="AE369" s="24"/>
      <c r="AF369" s="24"/>
      <c r="AG369" s="24"/>
      <c r="AH369" s="24"/>
      <c r="AI369" s="24"/>
      <c r="AJ369" s="24"/>
      <c r="AK369" s="24"/>
      <c r="AL369" s="24"/>
      <c r="AM369" s="24"/>
      <c r="AN369" s="24"/>
      <c r="AO369" s="24"/>
      <c r="AP369" s="24"/>
    </row>
    <row r="370" spans="1:42" s="11" customFormat="1" ht="13.5" customHeight="1" x14ac:dyDescent="0.2">
      <c r="A370" s="51"/>
      <c r="B370" s="12"/>
      <c r="C370" s="43"/>
      <c r="D370" s="13"/>
      <c r="E370" s="40"/>
      <c r="F370" s="26"/>
      <c r="G370" s="15"/>
      <c r="H370" s="14"/>
      <c r="I370" s="18"/>
      <c r="J370" s="18"/>
      <c r="K370" s="18"/>
      <c r="L370" s="18"/>
      <c r="M370" s="19"/>
      <c r="N370" s="18"/>
      <c r="O370" s="18"/>
      <c r="P370"/>
      <c r="Q370" s="24"/>
      <c r="R370" s="24"/>
      <c r="S370" s="24"/>
      <c r="T370" s="24"/>
      <c r="U370" s="24"/>
      <c r="V370" s="24"/>
      <c r="W370" s="24"/>
      <c r="X370" s="24"/>
      <c r="Y370" s="24"/>
      <c r="Z370" s="24"/>
      <c r="AA370" s="24"/>
      <c r="AB370" s="24"/>
      <c r="AC370" s="24"/>
      <c r="AD370" s="24"/>
      <c r="AE370" s="24"/>
      <c r="AF370" s="24"/>
      <c r="AG370" s="24"/>
      <c r="AH370" s="24"/>
      <c r="AI370" s="24"/>
      <c r="AJ370" s="24"/>
      <c r="AK370" s="24"/>
      <c r="AL370" s="24"/>
      <c r="AM370" s="24"/>
      <c r="AN370" s="24"/>
      <c r="AO370" s="24"/>
      <c r="AP370" s="24"/>
    </row>
    <row r="371" spans="1:42" s="11" customFormat="1" ht="13.5" customHeight="1" x14ac:dyDescent="0.2">
      <c r="A371" s="51"/>
      <c r="B371" s="12"/>
      <c r="C371" s="43"/>
      <c r="D371" s="13"/>
      <c r="E371" s="40"/>
      <c r="F371" s="26"/>
      <c r="G371" s="15"/>
      <c r="H371" s="14"/>
      <c r="I371" s="18"/>
      <c r="J371" s="18"/>
      <c r="K371" s="18"/>
      <c r="L371" s="18"/>
      <c r="M371" s="19"/>
      <c r="N371" s="18"/>
      <c r="O371" s="18"/>
      <c r="P371"/>
      <c r="Q371" s="24"/>
      <c r="R371" s="24"/>
      <c r="S371" s="24"/>
      <c r="T371" s="24"/>
      <c r="U371" s="24"/>
      <c r="V371" s="24"/>
      <c r="W371" s="24"/>
      <c r="X371" s="24"/>
      <c r="Y371" s="24"/>
      <c r="Z371" s="24"/>
      <c r="AA371" s="24"/>
      <c r="AB371" s="24"/>
      <c r="AC371" s="24"/>
      <c r="AD371" s="24"/>
      <c r="AE371" s="24"/>
      <c r="AF371" s="24"/>
      <c r="AG371" s="24"/>
      <c r="AH371" s="24"/>
      <c r="AI371" s="24"/>
      <c r="AJ371" s="24"/>
      <c r="AK371" s="24"/>
      <c r="AL371" s="24"/>
      <c r="AM371" s="24"/>
      <c r="AN371" s="24"/>
      <c r="AO371" s="24"/>
      <c r="AP371" s="24"/>
    </row>
    <row r="372" spans="1:42" s="11" customFormat="1" ht="13.5" customHeight="1" x14ac:dyDescent="0.2">
      <c r="A372" s="51"/>
      <c r="B372" s="12"/>
      <c r="C372" s="43"/>
      <c r="D372" s="13"/>
      <c r="E372" s="40"/>
      <c r="F372" s="26"/>
      <c r="G372" s="15"/>
      <c r="H372" s="14"/>
      <c r="I372" s="18"/>
      <c r="J372" s="18"/>
      <c r="K372" s="18"/>
      <c r="L372" s="18"/>
      <c r="M372" s="19"/>
      <c r="N372" s="18"/>
      <c r="O372" s="18"/>
      <c r="P372"/>
      <c r="Q372" s="24"/>
      <c r="R372" s="24"/>
      <c r="S372" s="24"/>
      <c r="T372" s="24"/>
      <c r="U372" s="24"/>
      <c r="V372" s="24"/>
      <c r="W372" s="24"/>
      <c r="X372" s="24"/>
      <c r="Y372" s="24"/>
      <c r="Z372" s="24"/>
      <c r="AA372" s="24"/>
      <c r="AB372" s="24"/>
      <c r="AC372" s="24"/>
      <c r="AD372" s="24"/>
      <c r="AE372" s="24"/>
      <c r="AF372" s="24"/>
      <c r="AG372" s="24"/>
      <c r="AH372" s="24"/>
      <c r="AI372" s="24"/>
      <c r="AJ372" s="24"/>
      <c r="AK372" s="24"/>
      <c r="AL372" s="24"/>
      <c r="AM372" s="24"/>
      <c r="AN372" s="24"/>
      <c r="AO372" s="24"/>
      <c r="AP372" s="24"/>
    </row>
    <row r="373" spans="1:42" s="11" customFormat="1" ht="13.5" customHeight="1" x14ac:dyDescent="0.2">
      <c r="A373" s="51"/>
      <c r="B373" s="12"/>
      <c r="C373" s="43"/>
      <c r="D373" s="13"/>
      <c r="E373" s="40"/>
      <c r="F373" s="26"/>
      <c r="G373" s="15"/>
      <c r="H373" s="14"/>
      <c r="I373" s="18"/>
      <c r="J373" s="18"/>
      <c r="K373" s="18"/>
      <c r="L373" s="18"/>
      <c r="M373" s="19"/>
      <c r="N373" s="18"/>
      <c r="O373" s="18"/>
      <c r="P373"/>
      <c r="Q373" s="24"/>
      <c r="R373" s="24"/>
      <c r="S373" s="24"/>
      <c r="T373" s="24"/>
      <c r="U373" s="24"/>
      <c r="V373" s="24"/>
      <c r="W373" s="24"/>
      <c r="X373" s="24"/>
      <c r="Y373" s="24"/>
      <c r="Z373" s="24"/>
      <c r="AA373" s="24"/>
      <c r="AB373" s="24"/>
      <c r="AC373" s="24"/>
      <c r="AD373" s="24"/>
      <c r="AE373" s="24"/>
      <c r="AF373" s="24"/>
      <c r="AG373" s="24"/>
      <c r="AH373" s="24"/>
      <c r="AI373" s="24"/>
      <c r="AJ373" s="24"/>
      <c r="AK373" s="24"/>
      <c r="AL373" s="24"/>
      <c r="AM373" s="24"/>
      <c r="AN373" s="24"/>
      <c r="AO373" s="24"/>
      <c r="AP373" s="24"/>
    </row>
    <row r="374" spans="1:42" s="11" customFormat="1" ht="13.5" customHeight="1" x14ac:dyDescent="0.2">
      <c r="A374" s="51"/>
      <c r="B374" s="12"/>
      <c r="C374" s="43"/>
      <c r="D374" s="13"/>
      <c r="E374" s="40"/>
      <c r="F374" s="26"/>
      <c r="G374" s="15"/>
      <c r="H374" s="14"/>
      <c r="I374" s="18"/>
      <c r="J374" s="18"/>
      <c r="K374" s="18"/>
      <c r="L374" s="18"/>
      <c r="M374" s="19"/>
      <c r="N374" s="18"/>
      <c r="O374" s="18"/>
      <c r="P374"/>
      <c r="Q374" s="24"/>
      <c r="R374" s="24"/>
      <c r="S374" s="24"/>
      <c r="T374" s="24"/>
      <c r="U374" s="24"/>
      <c r="V374" s="24"/>
      <c r="W374" s="24"/>
      <c r="X374" s="24"/>
      <c r="Y374" s="24"/>
      <c r="Z374" s="24"/>
      <c r="AA374" s="24"/>
      <c r="AB374" s="24"/>
      <c r="AC374" s="24"/>
      <c r="AD374" s="24"/>
      <c r="AE374" s="24"/>
      <c r="AF374" s="24"/>
      <c r="AG374" s="24"/>
      <c r="AH374" s="24"/>
      <c r="AI374" s="24"/>
      <c r="AJ374" s="24"/>
      <c r="AK374" s="24"/>
      <c r="AL374" s="24"/>
      <c r="AM374" s="24"/>
      <c r="AN374" s="24"/>
      <c r="AO374" s="24"/>
      <c r="AP374" s="24"/>
    </row>
    <row r="375" spans="1:42" s="11" customFormat="1" ht="13.5" customHeight="1" x14ac:dyDescent="0.2">
      <c r="A375" s="51"/>
      <c r="B375" s="12"/>
      <c r="C375" s="43"/>
      <c r="D375" s="13"/>
      <c r="E375" s="40"/>
      <c r="F375" s="26"/>
      <c r="G375" s="15"/>
      <c r="H375" s="14"/>
      <c r="I375" s="18"/>
      <c r="J375" s="18"/>
      <c r="K375" s="18"/>
      <c r="L375" s="18"/>
      <c r="M375" s="19"/>
      <c r="N375" s="18"/>
      <c r="O375" s="18"/>
      <c r="P375"/>
      <c r="Q375" s="24"/>
      <c r="R375" s="24"/>
      <c r="S375" s="24"/>
      <c r="T375" s="24"/>
      <c r="U375" s="24"/>
      <c r="V375" s="24"/>
      <c r="W375" s="24"/>
      <c r="X375" s="24"/>
      <c r="Y375" s="24"/>
      <c r="Z375" s="24"/>
      <c r="AA375" s="24"/>
      <c r="AB375" s="24"/>
      <c r="AC375" s="24"/>
      <c r="AD375" s="24"/>
      <c r="AE375" s="24"/>
      <c r="AF375" s="24"/>
      <c r="AG375" s="24"/>
      <c r="AH375" s="24"/>
      <c r="AI375" s="24"/>
      <c r="AJ375" s="24"/>
      <c r="AK375" s="24"/>
      <c r="AL375" s="24"/>
      <c r="AM375" s="24"/>
      <c r="AN375" s="24"/>
      <c r="AO375" s="24"/>
      <c r="AP375" s="24"/>
    </row>
    <row r="376" spans="1:42" s="11" customFormat="1" ht="13.5" customHeight="1" x14ac:dyDescent="0.2">
      <c r="A376" s="51"/>
      <c r="B376" s="12"/>
      <c r="C376" s="43"/>
      <c r="D376" s="13"/>
      <c r="E376" s="40"/>
      <c r="F376" s="26"/>
      <c r="G376" s="15"/>
      <c r="H376" s="14"/>
      <c r="I376" s="18"/>
      <c r="J376" s="18"/>
      <c r="K376" s="18"/>
      <c r="L376" s="18"/>
      <c r="M376" s="19"/>
      <c r="N376" s="18"/>
      <c r="O376" s="18"/>
      <c r="P376"/>
      <c r="Q376" s="24"/>
      <c r="R376" s="24"/>
      <c r="S376" s="24"/>
      <c r="T376" s="24"/>
      <c r="U376" s="24"/>
      <c r="V376" s="24"/>
      <c r="W376" s="24"/>
      <c r="X376" s="24"/>
      <c r="Y376" s="24"/>
      <c r="Z376" s="24"/>
      <c r="AA376" s="24"/>
      <c r="AB376" s="24"/>
      <c r="AC376" s="24"/>
      <c r="AD376" s="24"/>
      <c r="AE376" s="24"/>
      <c r="AF376" s="24"/>
      <c r="AG376" s="24"/>
      <c r="AH376" s="24"/>
      <c r="AI376" s="24"/>
      <c r="AJ376" s="24"/>
      <c r="AK376" s="24"/>
      <c r="AL376" s="24"/>
      <c r="AM376" s="24"/>
      <c r="AN376" s="24"/>
      <c r="AO376" s="24"/>
      <c r="AP376" s="24"/>
    </row>
    <row r="377" spans="1:42" s="11" customFormat="1" ht="13.5" customHeight="1" x14ac:dyDescent="0.2">
      <c r="A377" s="51"/>
      <c r="B377" s="12"/>
      <c r="C377" s="43"/>
      <c r="D377" s="13"/>
      <c r="E377" s="40"/>
      <c r="F377" s="26"/>
      <c r="G377" s="15"/>
      <c r="H377" s="14"/>
      <c r="I377" s="18"/>
      <c r="J377" s="18"/>
      <c r="K377" s="18"/>
      <c r="L377" s="18"/>
      <c r="M377" s="19"/>
      <c r="N377" s="18"/>
      <c r="O377" s="18"/>
      <c r="P377"/>
      <c r="Q377" s="24"/>
      <c r="R377" s="24"/>
      <c r="S377" s="24"/>
      <c r="T377" s="24"/>
      <c r="U377" s="24"/>
      <c r="V377" s="24"/>
      <c r="W377" s="24"/>
      <c r="X377" s="24"/>
      <c r="Y377" s="24"/>
      <c r="Z377" s="24"/>
      <c r="AA377" s="24"/>
      <c r="AB377" s="24"/>
      <c r="AC377" s="24"/>
      <c r="AD377" s="24"/>
      <c r="AE377" s="24"/>
      <c r="AF377" s="24"/>
      <c r="AG377" s="24"/>
      <c r="AH377" s="24"/>
      <c r="AI377" s="24"/>
      <c r="AJ377" s="24"/>
      <c r="AK377" s="24"/>
      <c r="AL377" s="24"/>
      <c r="AM377" s="24"/>
      <c r="AN377" s="24"/>
      <c r="AO377" s="24"/>
      <c r="AP377" s="24"/>
    </row>
    <row r="378" spans="1:42" s="11" customFormat="1" ht="13.5" customHeight="1" x14ac:dyDescent="0.2">
      <c r="A378" s="51"/>
      <c r="B378" s="12"/>
      <c r="C378" s="43"/>
      <c r="D378" s="13"/>
      <c r="E378" s="40"/>
      <c r="F378" s="26"/>
      <c r="G378" s="15"/>
      <c r="H378" s="14"/>
      <c r="I378" s="18"/>
      <c r="J378" s="18"/>
      <c r="K378" s="18"/>
      <c r="L378" s="18"/>
      <c r="M378" s="19"/>
      <c r="N378" s="18"/>
      <c r="O378" s="18"/>
      <c r="P378"/>
      <c r="Q378" s="24"/>
      <c r="R378" s="24"/>
      <c r="S378" s="24"/>
      <c r="T378" s="24"/>
      <c r="U378" s="24"/>
      <c r="V378" s="24"/>
      <c r="W378" s="24"/>
      <c r="X378" s="24"/>
      <c r="Y378" s="24"/>
      <c r="Z378" s="24"/>
      <c r="AA378" s="24"/>
      <c r="AB378" s="24"/>
      <c r="AC378" s="24"/>
      <c r="AD378" s="24"/>
      <c r="AE378" s="24"/>
      <c r="AF378" s="24"/>
      <c r="AG378" s="24"/>
      <c r="AH378" s="24"/>
      <c r="AI378" s="24"/>
      <c r="AJ378" s="24"/>
      <c r="AK378" s="24"/>
      <c r="AL378" s="24"/>
      <c r="AM378" s="24"/>
      <c r="AN378" s="24"/>
      <c r="AO378" s="24"/>
      <c r="AP378" s="24"/>
    </row>
    <row r="379" spans="1:42" s="11" customFormat="1" ht="13.5" customHeight="1" x14ac:dyDescent="0.2">
      <c r="A379" s="51"/>
      <c r="B379" s="12"/>
      <c r="C379" s="43"/>
      <c r="D379" s="13"/>
      <c r="E379" s="40"/>
      <c r="F379" s="26"/>
      <c r="G379" s="15"/>
      <c r="H379" s="14"/>
      <c r="I379" s="18"/>
      <c r="J379" s="18"/>
      <c r="K379" s="18"/>
      <c r="L379" s="18"/>
      <c r="M379" s="19"/>
      <c r="N379" s="18"/>
      <c r="O379" s="18"/>
      <c r="P379"/>
      <c r="Q379" s="24"/>
      <c r="R379" s="24"/>
      <c r="S379" s="24"/>
      <c r="T379" s="24"/>
      <c r="U379" s="24"/>
      <c r="V379" s="24"/>
      <c r="W379" s="24"/>
      <c r="X379" s="24"/>
      <c r="Y379" s="24"/>
      <c r="Z379" s="24"/>
      <c r="AA379" s="24"/>
      <c r="AB379" s="24"/>
      <c r="AC379" s="24"/>
      <c r="AD379" s="24"/>
      <c r="AE379" s="24"/>
      <c r="AF379" s="24"/>
      <c r="AG379" s="24"/>
      <c r="AH379" s="24"/>
      <c r="AI379" s="24"/>
      <c r="AJ379" s="24"/>
      <c r="AK379" s="24"/>
      <c r="AL379" s="24"/>
      <c r="AM379" s="24"/>
      <c r="AN379" s="24"/>
      <c r="AO379" s="24"/>
      <c r="AP379" s="24"/>
    </row>
    <row r="380" spans="1:42" s="11" customFormat="1" ht="13.5" customHeight="1" x14ac:dyDescent="0.2">
      <c r="A380" s="51"/>
      <c r="B380" s="12"/>
      <c r="C380" s="43"/>
      <c r="D380" s="13"/>
      <c r="E380" s="40"/>
      <c r="F380" s="26"/>
      <c r="G380" s="15"/>
      <c r="H380" s="14"/>
      <c r="I380" s="18"/>
      <c r="J380" s="18"/>
      <c r="K380" s="18"/>
      <c r="L380" s="18"/>
      <c r="M380" s="19"/>
      <c r="N380" s="18"/>
      <c r="O380" s="18"/>
      <c r="P380"/>
      <c r="Q380" s="24"/>
      <c r="R380" s="24"/>
      <c r="S380" s="24"/>
      <c r="T380" s="24"/>
      <c r="U380" s="24"/>
      <c r="V380" s="24"/>
      <c r="W380" s="24"/>
      <c r="X380" s="24"/>
      <c r="Y380" s="24"/>
      <c r="Z380" s="24"/>
      <c r="AA380" s="24"/>
      <c r="AB380" s="24"/>
      <c r="AC380" s="24"/>
      <c r="AD380" s="24"/>
      <c r="AE380" s="24"/>
      <c r="AF380" s="24"/>
      <c r="AG380" s="24"/>
      <c r="AH380" s="24"/>
      <c r="AI380" s="24"/>
      <c r="AJ380" s="24"/>
      <c r="AK380" s="24"/>
      <c r="AL380" s="24"/>
      <c r="AM380" s="24"/>
      <c r="AN380" s="24"/>
      <c r="AO380" s="24"/>
      <c r="AP380" s="24"/>
    </row>
    <row r="381" spans="1:42" s="11" customFormat="1" ht="13.5" customHeight="1" x14ac:dyDescent="0.2">
      <c r="A381" s="51"/>
      <c r="B381" s="12"/>
      <c r="C381" s="43"/>
      <c r="D381" s="13"/>
      <c r="E381" s="40"/>
      <c r="F381" s="26"/>
      <c r="G381" s="15"/>
      <c r="H381" s="14"/>
      <c r="I381" s="18"/>
      <c r="J381" s="18"/>
      <c r="K381" s="18"/>
      <c r="L381" s="18"/>
      <c r="M381" s="19"/>
      <c r="N381" s="18"/>
      <c r="O381" s="18"/>
      <c r="P381"/>
      <c r="Q381" s="24"/>
      <c r="R381" s="24"/>
      <c r="S381" s="24"/>
      <c r="T381" s="24"/>
      <c r="U381" s="24"/>
      <c r="V381" s="24"/>
      <c r="W381" s="24"/>
      <c r="X381" s="24"/>
      <c r="Y381" s="24"/>
      <c r="Z381" s="24"/>
      <c r="AA381" s="24"/>
      <c r="AB381" s="24"/>
      <c r="AC381" s="24"/>
      <c r="AD381" s="24"/>
      <c r="AE381" s="24"/>
      <c r="AF381" s="24"/>
      <c r="AG381" s="24"/>
      <c r="AH381" s="24"/>
      <c r="AI381" s="24"/>
      <c r="AJ381" s="24"/>
      <c r="AK381" s="24"/>
      <c r="AL381" s="24"/>
      <c r="AM381" s="24"/>
      <c r="AN381" s="24"/>
      <c r="AO381" s="24"/>
      <c r="AP381" s="24"/>
    </row>
    <row r="382" spans="1:42" s="11" customFormat="1" ht="13.5" customHeight="1" x14ac:dyDescent="0.2">
      <c r="A382" s="51"/>
      <c r="B382" s="12"/>
      <c r="C382" s="43"/>
      <c r="D382" s="13"/>
      <c r="E382" s="40"/>
      <c r="F382" s="26"/>
      <c r="G382" s="15"/>
      <c r="H382" s="14"/>
      <c r="I382" s="18"/>
      <c r="J382" s="18"/>
      <c r="K382" s="18"/>
      <c r="L382" s="18"/>
      <c r="M382" s="19"/>
      <c r="N382" s="18"/>
      <c r="O382" s="18"/>
      <c r="P382"/>
      <c r="Q382" s="24"/>
      <c r="R382" s="24"/>
      <c r="S382" s="24"/>
      <c r="T382" s="24"/>
      <c r="U382" s="24"/>
      <c r="V382" s="24"/>
      <c r="W382" s="24"/>
      <c r="X382" s="24"/>
      <c r="Y382" s="24"/>
      <c r="Z382" s="24"/>
      <c r="AA382" s="24"/>
      <c r="AB382" s="24"/>
      <c r="AC382" s="24"/>
      <c r="AD382" s="24"/>
      <c r="AE382" s="24"/>
      <c r="AF382" s="24"/>
      <c r="AG382" s="24"/>
      <c r="AH382" s="24"/>
      <c r="AI382" s="24"/>
      <c r="AJ382" s="24"/>
      <c r="AK382" s="24"/>
      <c r="AL382" s="24"/>
      <c r="AM382" s="24"/>
      <c r="AN382" s="24"/>
      <c r="AO382" s="24"/>
      <c r="AP382" s="24"/>
    </row>
    <row r="383" spans="1:42" s="11" customFormat="1" ht="13.5" customHeight="1" x14ac:dyDescent="0.2">
      <c r="A383" s="51"/>
      <c r="B383" s="12"/>
      <c r="C383" s="43"/>
      <c r="D383" s="13"/>
      <c r="E383" s="40"/>
      <c r="F383" s="26"/>
      <c r="G383" s="15"/>
      <c r="H383" s="14"/>
      <c r="I383" s="18"/>
      <c r="J383" s="18"/>
      <c r="K383" s="18"/>
      <c r="L383" s="18"/>
      <c r="M383" s="19"/>
      <c r="N383" s="18"/>
      <c r="O383" s="18"/>
      <c r="P383"/>
      <c r="Q383" s="24"/>
      <c r="R383" s="24"/>
      <c r="S383" s="24"/>
      <c r="T383" s="24"/>
      <c r="U383" s="24"/>
      <c r="V383" s="24"/>
      <c r="W383" s="24"/>
      <c r="X383" s="24"/>
      <c r="Y383" s="24"/>
      <c r="Z383" s="24"/>
      <c r="AA383" s="24"/>
      <c r="AB383" s="24"/>
      <c r="AC383" s="24"/>
      <c r="AD383" s="24"/>
      <c r="AE383" s="24"/>
      <c r="AF383" s="24"/>
      <c r="AG383" s="24"/>
      <c r="AH383" s="24"/>
      <c r="AI383" s="24"/>
      <c r="AJ383" s="24"/>
      <c r="AK383" s="24"/>
      <c r="AL383" s="24"/>
      <c r="AM383" s="24"/>
      <c r="AN383" s="24"/>
      <c r="AO383" s="24"/>
      <c r="AP383" s="24"/>
    </row>
    <row r="384" spans="1:42" s="11" customFormat="1" ht="13.5" customHeight="1" x14ac:dyDescent="0.2">
      <c r="A384" s="51"/>
      <c r="B384" s="12"/>
      <c r="C384" s="43"/>
      <c r="D384" s="13"/>
      <c r="E384" s="40"/>
      <c r="F384" s="26"/>
      <c r="G384" s="15"/>
      <c r="H384" s="14"/>
      <c r="I384" s="18"/>
      <c r="J384" s="18"/>
      <c r="K384" s="18"/>
      <c r="L384" s="18"/>
      <c r="M384" s="19"/>
      <c r="N384" s="18"/>
      <c r="O384" s="18"/>
      <c r="P384"/>
      <c r="Q384" s="24"/>
      <c r="R384" s="24"/>
      <c r="S384" s="24"/>
      <c r="T384" s="24"/>
      <c r="U384" s="24"/>
      <c r="V384" s="24"/>
      <c r="W384" s="24"/>
      <c r="X384" s="24"/>
      <c r="Y384" s="24"/>
      <c r="Z384" s="24"/>
      <c r="AA384" s="24"/>
      <c r="AB384" s="24"/>
      <c r="AC384" s="24"/>
      <c r="AD384" s="24"/>
      <c r="AE384" s="24"/>
      <c r="AF384" s="24"/>
      <c r="AG384" s="24"/>
      <c r="AH384" s="24"/>
      <c r="AI384" s="24"/>
      <c r="AJ384" s="24"/>
      <c r="AK384" s="24"/>
      <c r="AL384" s="24"/>
      <c r="AM384" s="24"/>
      <c r="AN384" s="24"/>
      <c r="AO384" s="24"/>
      <c r="AP384" s="24"/>
    </row>
    <row r="385" spans="1:42" s="11" customFormat="1" ht="13.5" customHeight="1" x14ac:dyDescent="0.2">
      <c r="A385" s="51"/>
      <c r="B385" s="12"/>
      <c r="C385" s="43"/>
      <c r="D385" s="13"/>
      <c r="E385" s="40"/>
      <c r="F385" s="26"/>
      <c r="G385" s="15"/>
      <c r="H385" s="14"/>
      <c r="I385" s="18"/>
      <c r="J385" s="18"/>
      <c r="K385" s="18"/>
      <c r="L385" s="18"/>
      <c r="M385" s="19"/>
      <c r="N385" s="18"/>
      <c r="O385" s="18"/>
      <c r="P385"/>
      <c r="Q385" s="24"/>
      <c r="R385" s="24"/>
      <c r="S385" s="24"/>
      <c r="T385" s="24"/>
      <c r="U385" s="24"/>
      <c r="V385" s="24"/>
      <c r="W385" s="24"/>
      <c r="X385" s="24"/>
      <c r="Y385" s="24"/>
      <c r="Z385" s="24"/>
      <c r="AA385" s="24"/>
      <c r="AB385" s="24"/>
      <c r="AC385" s="24"/>
      <c r="AD385" s="24"/>
      <c r="AE385" s="24"/>
      <c r="AF385" s="24"/>
      <c r="AG385" s="24"/>
      <c r="AH385" s="24"/>
      <c r="AI385" s="24"/>
      <c r="AJ385" s="24"/>
      <c r="AK385" s="24"/>
      <c r="AL385" s="24"/>
      <c r="AM385" s="24"/>
      <c r="AN385" s="24"/>
      <c r="AO385" s="24"/>
      <c r="AP385" s="24"/>
    </row>
    <row r="386" spans="1:42" s="11" customFormat="1" ht="13.5" customHeight="1" x14ac:dyDescent="0.2">
      <c r="A386" s="51"/>
      <c r="B386" s="12"/>
      <c r="C386" s="43"/>
      <c r="D386" s="13"/>
      <c r="E386" s="40"/>
      <c r="F386" s="26"/>
      <c r="G386" s="15"/>
      <c r="H386" s="14"/>
      <c r="I386" s="18"/>
      <c r="J386" s="18"/>
      <c r="K386" s="18"/>
      <c r="L386" s="18"/>
      <c r="M386" s="19"/>
      <c r="N386" s="18"/>
      <c r="O386" s="18"/>
      <c r="P386"/>
      <c r="Q386" s="24"/>
      <c r="R386" s="24"/>
      <c r="S386" s="24"/>
      <c r="T386" s="24"/>
      <c r="U386" s="24"/>
      <c r="V386" s="24"/>
      <c r="W386" s="24"/>
      <c r="X386" s="24"/>
      <c r="Y386" s="24"/>
      <c r="Z386" s="24"/>
      <c r="AA386" s="24"/>
      <c r="AB386" s="24"/>
      <c r="AC386" s="24"/>
      <c r="AD386" s="24"/>
      <c r="AE386" s="24"/>
      <c r="AF386" s="24"/>
      <c r="AG386" s="24"/>
      <c r="AH386" s="24"/>
      <c r="AI386" s="24"/>
      <c r="AJ386" s="24"/>
      <c r="AK386" s="24"/>
      <c r="AL386" s="24"/>
      <c r="AM386" s="24"/>
      <c r="AN386" s="24"/>
      <c r="AO386" s="24"/>
      <c r="AP386" s="24"/>
    </row>
    <row r="387" spans="1:42" s="11" customFormat="1" ht="13.5" customHeight="1" x14ac:dyDescent="0.2">
      <c r="A387" s="51"/>
      <c r="B387" s="12"/>
      <c r="C387" s="43"/>
      <c r="D387" s="13"/>
      <c r="E387" s="40"/>
      <c r="F387" s="26"/>
      <c r="G387" s="15"/>
      <c r="H387" s="14"/>
      <c r="I387" s="18"/>
      <c r="J387" s="18"/>
      <c r="K387" s="18"/>
      <c r="L387" s="18"/>
      <c r="M387" s="19"/>
      <c r="N387" s="18"/>
      <c r="O387" s="18"/>
      <c r="P387"/>
      <c r="Q387" s="24"/>
      <c r="R387" s="24"/>
      <c r="S387" s="24"/>
      <c r="T387" s="24"/>
      <c r="U387" s="24"/>
      <c r="V387" s="24"/>
      <c r="W387" s="24"/>
      <c r="X387" s="24"/>
      <c r="Y387" s="24"/>
      <c r="Z387" s="24"/>
      <c r="AA387" s="24"/>
      <c r="AB387" s="24"/>
      <c r="AC387" s="24"/>
      <c r="AD387" s="24"/>
      <c r="AE387" s="24"/>
      <c r="AF387" s="24"/>
      <c r="AG387" s="24"/>
      <c r="AH387" s="24"/>
      <c r="AI387" s="24"/>
      <c r="AJ387" s="24"/>
      <c r="AK387" s="24"/>
      <c r="AL387" s="24"/>
      <c r="AM387" s="24"/>
      <c r="AN387" s="24"/>
      <c r="AO387" s="24"/>
      <c r="AP387" s="24"/>
    </row>
    <row r="388" spans="1:42" s="11" customFormat="1" ht="13.5" customHeight="1" x14ac:dyDescent="0.2">
      <c r="A388" s="51"/>
      <c r="B388" s="12"/>
      <c r="C388" s="43"/>
      <c r="D388" s="13"/>
      <c r="E388" s="40"/>
      <c r="F388" s="26"/>
      <c r="G388" s="15"/>
      <c r="H388" s="14"/>
      <c r="I388" s="18"/>
      <c r="J388" s="18"/>
      <c r="K388" s="18"/>
      <c r="L388" s="18"/>
      <c r="M388" s="19"/>
      <c r="N388" s="18"/>
      <c r="O388" s="18"/>
      <c r="P388"/>
      <c r="Q388" s="24"/>
      <c r="R388" s="24"/>
      <c r="S388" s="24"/>
      <c r="T388" s="24"/>
      <c r="U388" s="24"/>
      <c r="V388" s="24"/>
      <c r="W388" s="24"/>
      <c r="X388" s="24"/>
      <c r="Y388" s="24"/>
      <c r="Z388" s="24"/>
      <c r="AA388" s="24"/>
      <c r="AB388" s="24"/>
      <c r="AC388" s="24"/>
      <c r="AD388" s="24"/>
      <c r="AE388" s="24"/>
      <c r="AF388" s="24"/>
      <c r="AG388" s="24"/>
      <c r="AH388" s="24"/>
      <c r="AI388" s="24"/>
      <c r="AJ388" s="24"/>
      <c r="AK388" s="24"/>
      <c r="AL388" s="24"/>
      <c r="AM388" s="24"/>
      <c r="AN388" s="24"/>
      <c r="AO388" s="24"/>
      <c r="AP388" s="24"/>
    </row>
    <row r="389" spans="1:42" s="11" customFormat="1" ht="13.5" customHeight="1" x14ac:dyDescent="0.2">
      <c r="A389" s="51"/>
      <c r="B389" s="12"/>
      <c r="C389" s="43"/>
      <c r="D389" s="13"/>
      <c r="E389" s="40"/>
      <c r="F389" s="26"/>
      <c r="G389" s="15"/>
      <c r="H389" s="14"/>
      <c r="I389" s="18"/>
      <c r="J389" s="18"/>
      <c r="K389" s="18"/>
      <c r="L389" s="18"/>
      <c r="M389" s="19"/>
      <c r="N389" s="18"/>
      <c r="O389" s="18"/>
      <c r="P389"/>
      <c r="Q389" s="24"/>
      <c r="R389" s="24"/>
      <c r="S389" s="24"/>
      <c r="T389" s="24"/>
      <c r="U389" s="24"/>
      <c r="V389" s="24"/>
      <c r="W389" s="24"/>
      <c r="X389" s="24"/>
      <c r="Y389" s="24"/>
      <c r="Z389" s="24"/>
      <c r="AA389" s="24"/>
      <c r="AB389" s="24"/>
      <c r="AC389" s="24"/>
      <c r="AD389" s="24"/>
      <c r="AE389" s="24"/>
      <c r="AF389" s="24"/>
      <c r="AG389" s="24"/>
      <c r="AH389" s="24"/>
      <c r="AI389" s="24"/>
      <c r="AJ389" s="24"/>
      <c r="AK389" s="24"/>
      <c r="AL389" s="24"/>
      <c r="AM389" s="24"/>
      <c r="AN389" s="24"/>
      <c r="AO389" s="24"/>
      <c r="AP389" s="24"/>
    </row>
    <row r="390" spans="1:42" s="11" customFormat="1" ht="13.5" customHeight="1" x14ac:dyDescent="0.2">
      <c r="A390" s="51"/>
      <c r="B390" s="12"/>
      <c r="C390" s="43"/>
      <c r="D390" s="13"/>
      <c r="E390" s="40"/>
      <c r="F390" s="26"/>
      <c r="G390" s="15"/>
      <c r="H390" s="14"/>
      <c r="I390" s="18"/>
      <c r="J390" s="18"/>
      <c r="K390" s="18"/>
      <c r="L390" s="18"/>
      <c r="M390" s="19"/>
      <c r="N390" s="18"/>
      <c r="O390" s="18"/>
      <c r="P390"/>
      <c r="Q390" s="24"/>
      <c r="R390" s="24"/>
      <c r="S390" s="24"/>
      <c r="T390" s="24"/>
      <c r="U390" s="24"/>
      <c r="V390" s="24"/>
      <c r="W390" s="24"/>
      <c r="X390" s="24"/>
      <c r="Y390" s="24"/>
      <c r="Z390" s="24"/>
      <c r="AA390" s="24"/>
      <c r="AB390" s="24"/>
      <c r="AC390" s="24"/>
      <c r="AD390" s="24"/>
      <c r="AE390" s="24"/>
      <c r="AF390" s="24"/>
      <c r="AG390" s="24"/>
      <c r="AH390" s="24"/>
      <c r="AI390" s="24"/>
      <c r="AJ390" s="24"/>
      <c r="AK390" s="24"/>
      <c r="AL390" s="24"/>
      <c r="AM390" s="24"/>
      <c r="AN390" s="24"/>
      <c r="AO390" s="24"/>
      <c r="AP390" s="24"/>
    </row>
    <row r="391" spans="1:42" s="11" customFormat="1" ht="13.5" customHeight="1" x14ac:dyDescent="0.2">
      <c r="A391" s="51"/>
      <c r="B391" s="12"/>
      <c r="C391" s="43"/>
      <c r="D391" s="13"/>
      <c r="E391" s="40"/>
      <c r="F391" s="26"/>
      <c r="G391" s="15"/>
      <c r="H391" s="14"/>
      <c r="I391" s="18"/>
      <c r="J391" s="18"/>
      <c r="K391" s="18"/>
      <c r="L391" s="18"/>
      <c r="M391" s="19"/>
      <c r="N391" s="18"/>
      <c r="O391" s="18"/>
      <c r="P391"/>
      <c r="Q391" s="24"/>
      <c r="R391" s="24"/>
      <c r="S391" s="24"/>
      <c r="T391" s="24"/>
      <c r="U391" s="24"/>
      <c r="V391" s="24"/>
      <c r="W391" s="24"/>
      <c r="X391" s="24"/>
      <c r="Y391" s="24"/>
      <c r="Z391" s="24"/>
      <c r="AA391" s="24"/>
      <c r="AB391" s="24"/>
      <c r="AC391" s="24"/>
      <c r="AD391" s="24"/>
      <c r="AE391" s="24"/>
      <c r="AF391" s="24"/>
      <c r="AG391" s="24"/>
      <c r="AH391" s="24"/>
      <c r="AI391" s="24"/>
      <c r="AJ391" s="24"/>
      <c r="AK391" s="24"/>
      <c r="AL391" s="24"/>
      <c r="AM391" s="24"/>
      <c r="AN391" s="24"/>
      <c r="AO391" s="24"/>
      <c r="AP391" s="24"/>
    </row>
    <row r="392" spans="1:42" s="11" customFormat="1" ht="13.5" customHeight="1" x14ac:dyDescent="0.2">
      <c r="A392" s="51"/>
      <c r="B392" s="12"/>
      <c r="C392" s="43"/>
      <c r="D392" s="13"/>
      <c r="E392" s="40"/>
      <c r="F392" s="26"/>
      <c r="G392" s="15"/>
      <c r="H392" s="14"/>
      <c r="I392" s="18"/>
      <c r="J392" s="18"/>
      <c r="K392" s="18"/>
      <c r="L392" s="18"/>
      <c r="M392" s="19"/>
      <c r="N392" s="18"/>
      <c r="O392" s="18"/>
      <c r="P392"/>
      <c r="Q392" s="24"/>
      <c r="R392" s="24"/>
      <c r="S392" s="24"/>
      <c r="T392" s="24"/>
      <c r="U392" s="24"/>
      <c r="V392" s="24"/>
      <c r="W392" s="24"/>
      <c r="X392" s="24"/>
      <c r="Y392" s="24"/>
      <c r="Z392" s="24"/>
      <c r="AA392" s="24"/>
      <c r="AB392" s="24"/>
      <c r="AC392" s="24"/>
      <c r="AD392" s="24"/>
      <c r="AE392" s="24"/>
      <c r="AF392" s="24"/>
      <c r="AG392" s="24"/>
      <c r="AH392" s="24"/>
      <c r="AI392" s="24"/>
      <c r="AJ392" s="24"/>
      <c r="AK392" s="24"/>
      <c r="AL392" s="24"/>
      <c r="AM392" s="24"/>
      <c r="AN392" s="24"/>
      <c r="AO392" s="24"/>
      <c r="AP392" s="24"/>
    </row>
    <row r="393" spans="1:42" s="11" customFormat="1" ht="13.5" customHeight="1" x14ac:dyDescent="0.2">
      <c r="A393" s="51"/>
      <c r="B393" s="12"/>
      <c r="C393" s="43"/>
      <c r="D393" s="13"/>
      <c r="E393" s="40"/>
      <c r="F393" s="26"/>
      <c r="G393" s="15"/>
      <c r="H393" s="14"/>
      <c r="I393" s="18"/>
      <c r="J393" s="18"/>
      <c r="K393" s="18"/>
      <c r="L393" s="18"/>
      <c r="M393" s="19"/>
      <c r="N393" s="18"/>
      <c r="O393" s="18"/>
      <c r="P393"/>
      <c r="Q393" s="24"/>
      <c r="R393" s="24"/>
      <c r="S393" s="24"/>
      <c r="T393" s="24"/>
      <c r="U393" s="24"/>
      <c r="V393" s="24"/>
      <c r="W393" s="24"/>
      <c r="X393" s="24"/>
      <c r="Y393" s="24"/>
      <c r="Z393" s="24"/>
      <c r="AA393" s="24"/>
      <c r="AB393" s="24"/>
      <c r="AC393" s="24"/>
      <c r="AD393" s="24"/>
      <c r="AE393" s="24"/>
      <c r="AF393" s="24"/>
      <c r="AG393" s="24"/>
      <c r="AH393" s="24"/>
      <c r="AI393" s="24"/>
      <c r="AJ393" s="24"/>
      <c r="AK393" s="24"/>
      <c r="AL393" s="24"/>
      <c r="AM393" s="24"/>
      <c r="AN393" s="24"/>
      <c r="AO393" s="24"/>
      <c r="AP393" s="24"/>
    </row>
    <row r="394" spans="1:42" s="11" customFormat="1" ht="13.5" customHeight="1" x14ac:dyDescent="0.2">
      <c r="A394" s="51"/>
      <c r="B394" s="12"/>
      <c r="C394" s="43"/>
      <c r="D394" s="13"/>
      <c r="E394" s="40"/>
      <c r="F394" s="26"/>
      <c r="G394" s="15"/>
      <c r="H394" s="14"/>
      <c r="I394" s="18"/>
      <c r="J394" s="18"/>
      <c r="K394" s="18"/>
      <c r="L394" s="18"/>
      <c r="M394" s="19"/>
      <c r="N394" s="18"/>
      <c r="O394" s="18"/>
      <c r="P394"/>
      <c r="Q394" s="24"/>
      <c r="R394" s="24"/>
      <c r="S394" s="24"/>
      <c r="T394" s="24"/>
      <c r="U394" s="24"/>
      <c r="V394" s="24"/>
      <c r="W394" s="24"/>
      <c r="X394" s="24"/>
      <c r="Y394" s="24"/>
      <c r="Z394" s="24"/>
      <c r="AA394" s="24"/>
      <c r="AB394" s="24"/>
      <c r="AC394" s="24"/>
      <c r="AD394" s="24"/>
      <c r="AE394" s="24"/>
      <c r="AF394" s="24"/>
      <c r="AG394" s="24"/>
      <c r="AH394" s="24"/>
      <c r="AI394" s="24"/>
      <c r="AJ394" s="24"/>
      <c r="AK394" s="24"/>
      <c r="AL394" s="24"/>
      <c r="AM394" s="24"/>
      <c r="AN394" s="24"/>
      <c r="AO394" s="24"/>
      <c r="AP394" s="24"/>
    </row>
    <row r="395" spans="1:42" s="11" customFormat="1" ht="13.5" customHeight="1" x14ac:dyDescent="0.2">
      <c r="A395" s="51"/>
      <c r="B395" s="12"/>
      <c r="C395" s="43"/>
      <c r="D395" s="13"/>
      <c r="E395" s="40"/>
      <c r="F395" s="26"/>
      <c r="G395" s="15"/>
      <c r="H395" s="14"/>
      <c r="I395" s="18"/>
      <c r="J395" s="18"/>
      <c r="K395" s="18"/>
      <c r="L395" s="18"/>
      <c r="M395" s="19"/>
      <c r="N395" s="18"/>
      <c r="O395" s="18"/>
      <c r="P395"/>
      <c r="Q395" s="24"/>
      <c r="R395" s="24"/>
      <c r="S395" s="24"/>
      <c r="T395" s="24"/>
      <c r="U395" s="24"/>
      <c r="V395" s="24"/>
      <c r="W395" s="24"/>
      <c r="X395" s="24"/>
      <c r="Y395" s="24"/>
      <c r="Z395" s="24"/>
      <c r="AA395" s="24"/>
      <c r="AB395" s="24"/>
      <c r="AC395" s="24"/>
      <c r="AD395" s="24"/>
      <c r="AE395" s="24"/>
      <c r="AF395" s="24"/>
      <c r="AG395" s="24"/>
      <c r="AH395" s="24"/>
      <c r="AI395" s="24"/>
      <c r="AJ395" s="24"/>
      <c r="AK395" s="24"/>
      <c r="AL395" s="24"/>
      <c r="AM395" s="24"/>
      <c r="AN395" s="24"/>
      <c r="AO395" s="24"/>
      <c r="AP395" s="24"/>
    </row>
    <row r="396" spans="1:42" s="11" customFormat="1" ht="13.5" customHeight="1" x14ac:dyDescent="0.2">
      <c r="A396" s="51"/>
      <c r="B396" s="12"/>
      <c r="C396" s="43"/>
      <c r="D396" s="13"/>
      <c r="E396" s="40"/>
      <c r="F396" s="26"/>
      <c r="G396" s="15"/>
      <c r="H396" s="14"/>
      <c r="I396" s="18"/>
      <c r="J396" s="18"/>
      <c r="K396" s="18"/>
      <c r="L396" s="18"/>
      <c r="M396" s="19"/>
      <c r="N396" s="18"/>
      <c r="O396" s="18"/>
      <c r="P396"/>
      <c r="Q396" s="24"/>
      <c r="R396" s="24"/>
      <c r="S396" s="24"/>
      <c r="T396" s="24"/>
      <c r="U396" s="24"/>
      <c r="V396" s="24"/>
      <c r="W396" s="24"/>
      <c r="X396" s="24"/>
      <c r="Y396" s="24"/>
      <c r="Z396" s="24"/>
      <c r="AA396" s="24"/>
      <c r="AB396" s="24"/>
      <c r="AC396" s="24"/>
      <c r="AD396" s="24"/>
      <c r="AE396" s="24"/>
      <c r="AF396" s="24"/>
      <c r="AG396" s="24"/>
      <c r="AH396" s="24"/>
      <c r="AI396" s="24"/>
      <c r="AJ396" s="24"/>
      <c r="AK396" s="24"/>
      <c r="AL396" s="24"/>
      <c r="AM396" s="24"/>
      <c r="AN396" s="24"/>
      <c r="AO396" s="24"/>
      <c r="AP396" s="24"/>
    </row>
    <row r="397" spans="1:42" s="11" customFormat="1" ht="13.5" customHeight="1" x14ac:dyDescent="0.2">
      <c r="A397" s="51"/>
      <c r="B397" s="12"/>
      <c r="C397" s="43"/>
      <c r="D397" s="13"/>
      <c r="E397" s="40"/>
      <c r="F397" s="26"/>
      <c r="G397" s="15"/>
      <c r="H397" s="14"/>
      <c r="I397" s="18"/>
      <c r="J397" s="18"/>
      <c r="K397" s="18"/>
      <c r="L397" s="18"/>
      <c r="M397" s="19"/>
      <c r="N397" s="18"/>
      <c r="O397" s="18"/>
      <c r="P397"/>
      <c r="Q397" s="24"/>
      <c r="R397" s="24"/>
      <c r="S397" s="24"/>
      <c r="T397" s="24"/>
      <c r="U397" s="24"/>
      <c r="V397" s="24"/>
      <c r="W397" s="24"/>
      <c r="X397" s="24"/>
      <c r="Y397" s="24"/>
      <c r="Z397" s="24"/>
      <c r="AA397" s="24"/>
      <c r="AB397" s="24"/>
      <c r="AC397" s="24"/>
      <c r="AD397" s="24"/>
      <c r="AE397" s="24"/>
      <c r="AF397" s="24"/>
      <c r="AG397" s="24"/>
      <c r="AH397" s="24"/>
      <c r="AI397" s="24"/>
      <c r="AJ397" s="24"/>
      <c r="AK397" s="24"/>
      <c r="AL397" s="24"/>
      <c r="AM397" s="24"/>
      <c r="AN397" s="24"/>
      <c r="AO397" s="24"/>
      <c r="AP397" s="24"/>
    </row>
    <row r="398" spans="1:42" s="11" customFormat="1" ht="13.5" customHeight="1" x14ac:dyDescent="0.2">
      <c r="A398" s="51"/>
      <c r="B398" s="12"/>
      <c r="C398" s="43"/>
      <c r="D398" s="13"/>
      <c r="E398" s="40"/>
      <c r="F398" s="26"/>
      <c r="G398" s="15"/>
      <c r="H398" s="14"/>
      <c r="I398" s="18"/>
      <c r="J398" s="18"/>
      <c r="K398" s="18"/>
      <c r="L398" s="18"/>
      <c r="M398" s="19"/>
      <c r="N398" s="18"/>
      <c r="O398" s="18"/>
      <c r="P398"/>
      <c r="Q398" s="24"/>
      <c r="R398" s="24"/>
      <c r="S398" s="24"/>
      <c r="T398" s="24"/>
      <c r="U398" s="24"/>
      <c r="V398" s="24"/>
      <c r="W398" s="24"/>
      <c r="X398" s="24"/>
      <c r="Y398" s="24"/>
      <c r="Z398" s="24"/>
      <c r="AA398" s="24"/>
      <c r="AB398" s="24"/>
      <c r="AC398" s="24"/>
      <c r="AD398" s="24"/>
      <c r="AE398" s="24"/>
      <c r="AF398" s="24"/>
      <c r="AG398" s="24"/>
      <c r="AH398" s="24"/>
      <c r="AI398" s="24"/>
      <c r="AJ398" s="24"/>
      <c r="AK398" s="24"/>
      <c r="AL398" s="24"/>
      <c r="AM398" s="24"/>
      <c r="AN398" s="24"/>
      <c r="AO398" s="24"/>
      <c r="AP398" s="24"/>
    </row>
    <row r="399" spans="1:42" s="11" customFormat="1" ht="13.5" customHeight="1" x14ac:dyDescent="0.2">
      <c r="A399" s="51"/>
      <c r="B399" s="12"/>
      <c r="C399" s="43"/>
      <c r="D399" s="13"/>
      <c r="E399" s="40"/>
      <c r="F399" s="26"/>
      <c r="G399" s="15"/>
      <c r="H399" s="14"/>
      <c r="I399" s="18"/>
      <c r="J399" s="18"/>
      <c r="K399" s="18"/>
      <c r="L399" s="18"/>
      <c r="M399" s="19"/>
      <c r="N399" s="18"/>
      <c r="O399" s="18"/>
      <c r="P399"/>
      <c r="Q399" s="24"/>
      <c r="R399" s="24"/>
      <c r="S399" s="24"/>
      <c r="T399" s="24"/>
      <c r="U399" s="24"/>
      <c r="V399" s="24"/>
      <c r="W399" s="24"/>
      <c r="X399" s="24"/>
      <c r="Y399" s="24"/>
      <c r="Z399" s="24"/>
      <c r="AA399" s="24"/>
      <c r="AB399" s="24"/>
      <c r="AC399" s="24"/>
      <c r="AD399" s="24"/>
      <c r="AE399" s="24"/>
      <c r="AF399" s="24"/>
      <c r="AG399" s="24"/>
      <c r="AH399" s="24"/>
      <c r="AI399" s="24"/>
      <c r="AJ399" s="24"/>
      <c r="AK399" s="24"/>
      <c r="AL399" s="24"/>
      <c r="AM399" s="24"/>
      <c r="AN399" s="24"/>
      <c r="AO399" s="24"/>
      <c r="AP399" s="24"/>
    </row>
    <row r="400" spans="1:42" s="11" customFormat="1" ht="13.5" customHeight="1" x14ac:dyDescent="0.2">
      <c r="A400" s="51"/>
      <c r="B400" s="12"/>
      <c r="C400" s="43"/>
      <c r="D400" s="13"/>
      <c r="E400" s="40"/>
      <c r="F400" s="26"/>
      <c r="G400" s="15"/>
      <c r="H400" s="14"/>
      <c r="I400" s="18"/>
      <c r="J400" s="18"/>
      <c r="K400" s="18"/>
      <c r="L400" s="18"/>
      <c r="M400" s="19"/>
      <c r="N400" s="18"/>
      <c r="O400" s="18"/>
      <c r="P400"/>
      <c r="Q400" s="24"/>
      <c r="R400" s="24"/>
      <c r="S400" s="24"/>
      <c r="T400" s="24"/>
      <c r="U400" s="24"/>
      <c r="V400" s="24"/>
      <c r="W400" s="24"/>
      <c r="X400" s="24"/>
      <c r="Y400" s="24"/>
      <c r="Z400" s="24"/>
      <c r="AA400" s="24"/>
      <c r="AB400" s="24"/>
      <c r="AC400" s="24"/>
      <c r="AD400" s="24"/>
      <c r="AE400" s="24"/>
      <c r="AF400" s="24"/>
      <c r="AG400" s="24"/>
      <c r="AH400" s="24"/>
      <c r="AI400" s="24"/>
      <c r="AJ400" s="24"/>
      <c r="AK400" s="24"/>
      <c r="AL400" s="24"/>
      <c r="AM400" s="24"/>
      <c r="AN400" s="24"/>
      <c r="AO400" s="24"/>
      <c r="AP400" s="24"/>
    </row>
    <row r="401" spans="1:42" s="11" customFormat="1" ht="13.5" customHeight="1" x14ac:dyDescent="0.2">
      <c r="A401" s="51"/>
      <c r="B401" s="12"/>
      <c r="C401" s="43"/>
      <c r="D401" s="13"/>
      <c r="E401" s="40"/>
      <c r="F401" s="26"/>
      <c r="G401" s="15"/>
      <c r="H401" s="14"/>
      <c r="I401" s="18"/>
      <c r="J401" s="18"/>
      <c r="K401" s="18"/>
      <c r="L401" s="18"/>
      <c r="M401" s="19"/>
      <c r="N401" s="18"/>
      <c r="O401" s="18"/>
      <c r="P401"/>
      <c r="Q401" s="24"/>
      <c r="R401" s="24"/>
      <c r="S401" s="24"/>
      <c r="T401" s="24"/>
      <c r="U401" s="24"/>
      <c r="V401" s="24"/>
      <c r="W401" s="24"/>
      <c r="X401" s="24"/>
      <c r="Y401" s="24"/>
      <c r="Z401" s="24"/>
      <c r="AA401" s="24"/>
      <c r="AB401" s="24"/>
      <c r="AC401" s="24"/>
      <c r="AD401" s="24"/>
      <c r="AE401" s="24"/>
      <c r="AF401" s="24"/>
      <c r="AG401" s="24"/>
      <c r="AH401" s="24"/>
      <c r="AI401" s="24"/>
      <c r="AJ401" s="24"/>
      <c r="AK401" s="24"/>
      <c r="AL401" s="24"/>
      <c r="AM401" s="24"/>
      <c r="AN401" s="24"/>
      <c r="AO401" s="24"/>
      <c r="AP401" s="24"/>
    </row>
    <row r="402" spans="1:42" s="11" customFormat="1" ht="13.5" customHeight="1" x14ac:dyDescent="0.2">
      <c r="A402" s="51"/>
      <c r="B402" s="12"/>
      <c r="C402" s="43"/>
      <c r="D402" s="13"/>
      <c r="E402" s="40"/>
      <c r="F402" s="26"/>
      <c r="G402" s="15"/>
      <c r="H402" s="14"/>
      <c r="I402" s="18"/>
      <c r="J402" s="18"/>
      <c r="K402" s="18"/>
      <c r="L402" s="18"/>
      <c r="M402" s="19"/>
      <c r="N402" s="18"/>
      <c r="O402" s="18"/>
      <c r="P402"/>
      <c r="Q402" s="24"/>
      <c r="R402" s="24"/>
      <c r="S402" s="24"/>
      <c r="T402" s="24"/>
      <c r="U402" s="24"/>
      <c r="V402" s="24"/>
      <c r="W402" s="24"/>
      <c r="X402" s="24"/>
      <c r="Y402" s="24"/>
      <c r="Z402" s="24"/>
      <c r="AA402" s="24"/>
      <c r="AB402" s="24"/>
      <c r="AC402" s="24"/>
      <c r="AD402" s="24"/>
      <c r="AE402" s="24"/>
      <c r="AF402" s="24"/>
      <c r="AG402" s="24"/>
      <c r="AH402" s="24"/>
      <c r="AI402" s="24"/>
      <c r="AJ402" s="24"/>
      <c r="AK402" s="24"/>
      <c r="AL402" s="24"/>
      <c r="AM402" s="24"/>
      <c r="AN402" s="24"/>
      <c r="AO402" s="24"/>
      <c r="AP402" s="24"/>
    </row>
    <row r="403" spans="1:42" s="11" customFormat="1" ht="13.5" customHeight="1" x14ac:dyDescent="0.2">
      <c r="A403" s="51"/>
      <c r="B403" s="12"/>
      <c r="C403" s="43"/>
      <c r="D403" s="13"/>
      <c r="E403" s="40"/>
      <c r="F403" s="26"/>
      <c r="G403" s="15"/>
      <c r="H403" s="14"/>
      <c r="I403" s="18"/>
      <c r="J403" s="18"/>
      <c r="K403" s="18"/>
      <c r="L403" s="18"/>
      <c r="M403" s="19"/>
      <c r="N403" s="18"/>
      <c r="O403" s="18"/>
      <c r="P403"/>
      <c r="Q403" s="24"/>
      <c r="R403" s="24"/>
      <c r="S403" s="24"/>
      <c r="T403" s="24"/>
      <c r="U403" s="24"/>
      <c r="V403" s="24"/>
      <c r="W403" s="24"/>
      <c r="X403" s="24"/>
      <c r="Y403" s="24"/>
      <c r="Z403" s="24"/>
      <c r="AA403" s="24"/>
      <c r="AB403" s="24"/>
      <c r="AC403" s="24"/>
      <c r="AD403" s="24"/>
      <c r="AE403" s="24"/>
      <c r="AF403" s="24"/>
      <c r="AG403" s="24"/>
      <c r="AH403" s="24"/>
      <c r="AI403" s="24"/>
      <c r="AJ403" s="24"/>
      <c r="AK403" s="24"/>
      <c r="AL403" s="24"/>
      <c r="AM403" s="24"/>
      <c r="AN403" s="24"/>
      <c r="AO403" s="24"/>
      <c r="AP403" s="24"/>
    </row>
    <row r="404" spans="1:42" s="11" customFormat="1" ht="13.5" customHeight="1" x14ac:dyDescent="0.2">
      <c r="A404" s="51"/>
      <c r="B404" s="12"/>
      <c r="C404" s="43"/>
      <c r="D404" s="13"/>
      <c r="E404" s="40"/>
      <c r="F404" s="26"/>
      <c r="G404" s="15"/>
      <c r="H404" s="14"/>
      <c r="I404" s="18"/>
      <c r="J404" s="18"/>
      <c r="K404" s="18"/>
      <c r="L404" s="18"/>
      <c r="M404" s="19"/>
      <c r="N404" s="18"/>
      <c r="O404" s="18"/>
      <c r="P404"/>
      <c r="Q404" s="24"/>
      <c r="R404" s="24"/>
      <c r="S404" s="24"/>
      <c r="T404" s="24"/>
      <c r="U404" s="24"/>
      <c r="V404" s="24"/>
      <c r="W404" s="24"/>
      <c r="X404" s="24"/>
      <c r="Y404" s="24"/>
      <c r="Z404" s="24"/>
      <c r="AA404" s="24"/>
      <c r="AB404" s="24"/>
      <c r="AC404" s="24"/>
      <c r="AD404" s="24"/>
      <c r="AE404" s="24"/>
      <c r="AF404" s="24"/>
      <c r="AG404" s="24"/>
      <c r="AH404" s="24"/>
      <c r="AI404" s="24"/>
      <c r="AJ404" s="24"/>
      <c r="AK404" s="24"/>
      <c r="AL404" s="24"/>
      <c r="AM404" s="24"/>
      <c r="AN404" s="24"/>
      <c r="AO404" s="24"/>
      <c r="AP404" s="24"/>
    </row>
    <row r="405" spans="1:42" s="11" customFormat="1" ht="13.5" customHeight="1" x14ac:dyDescent="0.2">
      <c r="A405" s="51"/>
      <c r="B405" s="12"/>
      <c r="C405" s="43"/>
      <c r="D405" s="13"/>
      <c r="E405" s="40"/>
      <c r="F405" s="26"/>
      <c r="G405" s="15"/>
      <c r="H405" s="14"/>
      <c r="I405" s="18"/>
      <c r="J405" s="18"/>
      <c r="K405" s="18"/>
      <c r="L405" s="18"/>
      <c r="M405" s="19"/>
      <c r="N405" s="18"/>
      <c r="O405" s="18"/>
      <c r="P405"/>
      <c r="Q405" s="24"/>
      <c r="R405" s="24"/>
      <c r="S405" s="24"/>
      <c r="T405" s="24"/>
      <c r="U405" s="24"/>
      <c r="V405" s="24"/>
      <c r="W405" s="24"/>
      <c r="X405" s="24"/>
      <c r="Y405" s="24"/>
      <c r="Z405" s="24"/>
      <c r="AA405" s="24"/>
      <c r="AB405" s="24"/>
      <c r="AC405" s="24"/>
      <c r="AD405" s="24"/>
      <c r="AE405" s="24"/>
      <c r="AF405" s="24"/>
      <c r="AG405" s="24"/>
      <c r="AH405" s="24"/>
      <c r="AI405" s="24"/>
      <c r="AJ405" s="24"/>
      <c r="AK405" s="24"/>
      <c r="AL405" s="24"/>
      <c r="AM405" s="24"/>
      <c r="AN405" s="24"/>
      <c r="AO405" s="24"/>
      <c r="AP405" s="24"/>
    </row>
    <row r="406" spans="1:42" s="11" customFormat="1" ht="13.5" customHeight="1" x14ac:dyDescent="0.2">
      <c r="A406" s="51"/>
      <c r="B406" s="12"/>
      <c r="C406" s="43"/>
      <c r="D406" s="13"/>
      <c r="E406" s="40"/>
      <c r="F406" s="26"/>
      <c r="G406" s="15"/>
      <c r="H406" s="14"/>
      <c r="I406" s="18"/>
      <c r="J406" s="18"/>
      <c r="K406" s="18"/>
      <c r="L406" s="18"/>
      <c r="M406" s="19"/>
      <c r="N406" s="18"/>
      <c r="O406" s="18"/>
      <c r="P406"/>
      <c r="Q406" s="24"/>
      <c r="R406" s="24"/>
      <c r="S406" s="24"/>
      <c r="T406" s="24"/>
      <c r="U406" s="24"/>
      <c r="V406" s="24"/>
      <c r="W406" s="24"/>
      <c r="X406" s="24"/>
      <c r="Y406" s="24"/>
      <c r="Z406" s="24"/>
      <c r="AA406" s="24"/>
      <c r="AB406" s="24"/>
      <c r="AC406" s="24"/>
      <c r="AD406" s="24"/>
      <c r="AE406" s="24"/>
      <c r="AF406" s="24"/>
      <c r="AG406" s="24"/>
      <c r="AH406" s="24"/>
      <c r="AI406" s="24"/>
      <c r="AJ406" s="24"/>
      <c r="AK406" s="24"/>
      <c r="AL406" s="24"/>
      <c r="AM406" s="24"/>
      <c r="AN406" s="24"/>
      <c r="AO406" s="24"/>
      <c r="AP406" s="24"/>
    </row>
    <row r="407" spans="1:42" s="11" customFormat="1" ht="13.5" customHeight="1" x14ac:dyDescent="0.2">
      <c r="A407" s="51"/>
      <c r="B407" s="12"/>
      <c r="C407" s="43"/>
      <c r="D407" s="13"/>
      <c r="E407" s="40"/>
      <c r="F407" s="26"/>
      <c r="G407" s="15"/>
      <c r="H407" s="14"/>
      <c r="I407" s="18"/>
      <c r="J407" s="18"/>
      <c r="K407" s="18"/>
      <c r="L407" s="18"/>
      <c r="M407" s="19"/>
      <c r="N407" s="18"/>
      <c r="O407" s="18"/>
      <c r="P407"/>
      <c r="Q407" s="24"/>
      <c r="R407" s="24"/>
      <c r="S407" s="24"/>
      <c r="T407" s="24"/>
      <c r="U407" s="24"/>
      <c r="V407" s="24"/>
      <c r="W407" s="24"/>
      <c r="X407" s="24"/>
      <c r="Y407" s="24"/>
      <c r="Z407" s="24"/>
      <c r="AA407" s="24"/>
      <c r="AB407" s="24"/>
      <c r="AC407" s="24"/>
      <c r="AD407" s="24"/>
      <c r="AE407" s="24"/>
      <c r="AF407" s="24"/>
      <c r="AG407" s="24"/>
      <c r="AH407" s="24"/>
      <c r="AI407" s="24"/>
      <c r="AJ407" s="24"/>
      <c r="AK407" s="24"/>
      <c r="AL407" s="24"/>
      <c r="AM407" s="24"/>
      <c r="AN407" s="24"/>
      <c r="AO407" s="24"/>
      <c r="AP407" s="24"/>
    </row>
    <row r="408" spans="1:42" s="11" customFormat="1" ht="13.5" customHeight="1" x14ac:dyDescent="0.2">
      <c r="A408" s="51"/>
      <c r="B408" s="12"/>
      <c r="C408" s="43"/>
      <c r="D408" s="13"/>
      <c r="E408" s="40"/>
      <c r="F408" s="26"/>
      <c r="G408" s="15"/>
      <c r="H408" s="14"/>
      <c r="I408" s="18"/>
      <c r="J408" s="18"/>
      <c r="K408" s="18"/>
      <c r="L408" s="18"/>
      <c r="M408" s="19"/>
      <c r="N408" s="18"/>
      <c r="O408" s="18"/>
      <c r="P408"/>
      <c r="Q408" s="24"/>
      <c r="R408" s="24"/>
      <c r="S408" s="24"/>
      <c r="T408" s="24"/>
      <c r="U408" s="24"/>
      <c r="V408" s="24"/>
      <c r="W408" s="24"/>
      <c r="X408" s="24"/>
      <c r="Y408" s="24"/>
      <c r="Z408" s="24"/>
      <c r="AA408" s="24"/>
      <c r="AB408" s="24"/>
      <c r="AC408" s="24"/>
      <c r="AD408" s="24"/>
      <c r="AE408" s="24"/>
      <c r="AF408" s="24"/>
      <c r="AG408" s="24"/>
      <c r="AH408" s="24"/>
      <c r="AI408" s="24"/>
      <c r="AJ408" s="24"/>
      <c r="AK408" s="24"/>
      <c r="AL408" s="24"/>
      <c r="AM408" s="24"/>
      <c r="AN408" s="24"/>
      <c r="AO408" s="24"/>
      <c r="AP408" s="24"/>
    </row>
    <row r="409" spans="1:42" s="11" customFormat="1" ht="13.5" customHeight="1" x14ac:dyDescent="0.2">
      <c r="A409" s="51"/>
      <c r="B409" s="12"/>
      <c r="C409" s="43"/>
      <c r="D409" s="13"/>
      <c r="E409" s="40"/>
      <c r="F409" s="26"/>
      <c r="G409" s="15"/>
      <c r="H409" s="14"/>
      <c r="I409" s="18"/>
      <c r="J409" s="18"/>
      <c r="K409" s="18"/>
      <c r="L409" s="18"/>
      <c r="M409" s="19"/>
      <c r="N409" s="18"/>
      <c r="O409" s="18"/>
      <c r="P409"/>
      <c r="Q409" s="24"/>
      <c r="R409" s="24"/>
      <c r="S409" s="24"/>
      <c r="T409" s="24"/>
      <c r="U409" s="24"/>
      <c r="V409" s="24"/>
      <c r="W409" s="24"/>
      <c r="X409" s="24"/>
      <c r="Y409" s="24"/>
      <c r="Z409" s="24"/>
      <c r="AA409" s="24"/>
      <c r="AB409" s="24"/>
      <c r="AC409" s="24"/>
      <c r="AD409" s="24"/>
      <c r="AE409" s="24"/>
      <c r="AF409" s="24"/>
      <c r="AG409" s="24"/>
      <c r="AH409" s="24"/>
      <c r="AI409" s="24"/>
      <c r="AJ409" s="24"/>
      <c r="AK409" s="24"/>
      <c r="AL409" s="24"/>
      <c r="AM409" s="24"/>
      <c r="AN409" s="24"/>
      <c r="AO409" s="24"/>
      <c r="AP409" s="24"/>
    </row>
    <row r="410" spans="1:42" s="11" customFormat="1" ht="13.5" customHeight="1" x14ac:dyDescent="0.2">
      <c r="A410" s="51"/>
      <c r="B410" s="12"/>
      <c r="C410" s="43"/>
      <c r="D410" s="13"/>
      <c r="E410" s="40"/>
      <c r="F410" s="26"/>
      <c r="G410" s="15"/>
      <c r="H410" s="14"/>
      <c r="I410" s="18"/>
      <c r="J410" s="18"/>
      <c r="K410" s="18"/>
      <c r="L410" s="18"/>
      <c r="M410" s="19"/>
      <c r="N410" s="18"/>
      <c r="O410" s="18"/>
      <c r="P410"/>
      <c r="Q410" s="24"/>
      <c r="R410" s="24"/>
      <c r="S410" s="24"/>
      <c r="T410" s="24"/>
      <c r="U410" s="24"/>
      <c r="V410" s="24"/>
      <c r="W410" s="24"/>
      <c r="X410" s="24"/>
      <c r="Y410" s="24"/>
      <c r="Z410" s="24"/>
      <c r="AA410" s="24"/>
      <c r="AB410" s="24"/>
      <c r="AC410" s="24"/>
      <c r="AD410" s="24"/>
      <c r="AE410" s="24"/>
      <c r="AF410" s="24"/>
      <c r="AG410" s="24"/>
      <c r="AH410" s="24"/>
      <c r="AI410" s="24"/>
      <c r="AJ410" s="24"/>
      <c r="AK410" s="24"/>
      <c r="AL410" s="24"/>
      <c r="AM410" s="24"/>
      <c r="AN410" s="24"/>
      <c r="AO410" s="24"/>
      <c r="AP410" s="24"/>
    </row>
    <row r="411" spans="1:42" s="11" customFormat="1" ht="13.5" customHeight="1" x14ac:dyDescent="0.2">
      <c r="A411" s="51"/>
      <c r="B411" s="12"/>
      <c r="C411" s="43"/>
      <c r="D411" s="13"/>
      <c r="E411" s="40"/>
      <c r="F411" s="26"/>
      <c r="G411" s="15"/>
      <c r="H411" s="14"/>
      <c r="I411" s="18"/>
      <c r="J411" s="18"/>
      <c r="K411" s="18"/>
      <c r="L411" s="18"/>
      <c r="M411" s="19"/>
      <c r="N411" s="18"/>
      <c r="O411" s="18"/>
      <c r="P411"/>
      <c r="Q411" s="24"/>
      <c r="R411" s="24"/>
      <c r="S411" s="24"/>
      <c r="T411" s="24"/>
      <c r="U411" s="24"/>
      <c r="V411" s="24"/>
      <c r="W411" s="24"/>
      <c r="X411" s="24"/>
      <c r="Y411" s="24"/>
      <c r="Z411" s="24"/>
      <c r="AA411" s="24"/>
      <c r="AB411" s="24"/>
      <c r="AC411" s="24"/>
      <c r="AD411" s="24"/>
      <c r="AE411" s="24"/>
      <c r="AF411" s="24"/>
      <c r="AG411" s="24"/>
      <c r="AH411" s="24"/>
      <c r="AI411" s="24"/>
      <c r="AJ411" s="24"/>
      <c r="AK411" s="24"/>
      <c r="AL411" s="24"/>
      <c r="AM411" s="24"/>
      <c r="AN411" s="24"/>
      <c r="AO411" s="24"/>
      <c r="AP411" s="24"/>
    </row>
    <row r="412" spans="1:42" s="11" customFormat="1" ht="13.5" customHeight="1" x14ac:dyDescent="0.2">
      <c r="A412" s="51"/>
      <c r="B412" s="12"/>
      <c r="C412" s="43"/>
      <c r="D412" s="13"/>
      <c r="E412" s="40"/>
      <c r="F412" s="26"/>
      <c r="G412" s="15"/>
      <c r="H412" s="14"/>
      <c r="I412" s="18"/>
      <c r="J412" s="18"/>
      <c r="K412" s="18"/>
      <c r="L412" s="18"/>
      <c r="M412" s="19"/>
      <c r="N412" s="18"/>
      <c r="O412" s="18"/>
      <c r="P412"/>
      <c r="Q412" s="24"/>
      <c r="R412" s="24"/>
      <c r="S412" s="24"/>
      <c r="T412" s="24"/>
      <c r="U412" s="24"/>
      <c r="V412" s="24"/>
      <c r="W412" s="24"/>
      <c r="X412" s="24"/>
      <c r="Y412" s="24"/>
      <c r="Z412" s="24"/>
      <c r="AA412" s="24"/>
      <c r="AB412" s="24"/>
      <c r="AC412" s="24"/>
      <c r="AD412" s="24"/>
      <c r="AE412" s="24"/>
      <c r="AF412" s="24"/>
      <c r="AG412" s="24"/>
      <c r="AH412" s="24"/>
      <c r="AI412" s="24"/>
      <c r="AJ412" s="24"/>
      <c r="AK412" s="24"/>
      <c r="AL412" s="24"/>
      <c r="AM412" s="24"/>
      <c r="AN412" s="24"/>
      <c r="AO412" s="24"/>
      <c r="AP412" s="24"/>
    </row>
    <row r="413" spans="1:42" s="11" customFormat="1" ht="13.5" customHeight="1" x14ac:dyDescent="0.2">
      <c r="A413" s="51"/>
      <c r="B413" s="12"/>
      <c r="C413" s="43"/>
      <c r="D413" s="13"/>
      <c r="E413" s="40"/>
      <c r="F413" s="26"/>
      <c r="G413" s="15"/>
      <c r="H413" s="14"/>
      <c r="I413" s="18"/>
      <c r="J413" s="18"/>
      <c r="K413" s="18"/>
      <c r="L413" s="18"/>
      <c r="M413" s="19"/>
      <c r="N413" s="18"/>
      <c r="O413" s="18"/>
      <c r="P413"/>
      <c r="Q413" s="24"/>
      <c r="R413" s="24"/>
      <c r="S413" s="24"/>
      <c r="T413" s="24"/>
      <c r="U413" s="24"/>
      <c r="V413" s="24"/>
      <c r="W413" s="24"/>
      <c r="X413" s="24"/>
      <c r="Y413" s="24"/>
      <c r="Z413" s="24"/>
      <c r="AA413" s="24"/>
      <c r="AB413" s="24"/>
      <c r="AC413" s="24"/>
      <c r="AD413" s="24"/>
      <c r="AE413" s="24"/>
      <c r="AF413" s="24"/>
      <c r="AG413" s="24"/>
      <c r="AH413" s="24"/>
      <c r="AI413" s="24"/>
      <c r="AJ413" s="24"/>
      <c r="AK413" s="24"/>
      <c r="AL413" s="24"/>
      <c r="AM413" s="24"/>
      <c r="AN413" s="24"/>
      <c r="AO413" s="24"/>
      <c r="AP413" s="24"/>
    </row>
    <row r="414" spans="1:42" s="11" customFormat="1" ht="13.5" customHeight="1" x14ac:dyDescent="0.2">
      <c r="A414" s="51"/>
      <c r="B414" s="12"/>
      <c r="C414" s="43"/>
      <c r="D414" s="13"/>
      <c r="E414" s="40"/>
      <c r="F414" s="26"/>
      <c r="G414" s="15"/>
      <c r="H414" s="14"/>
      <c r="I414" s="18"/>
      <c r="J414" s="18"/>
      <c r="K414" s="18"/>
      <c r="L414" s="18"/>
      <c r="M414" s="19"/>
      <c r="N414" s="18"/>
      <c r="O414" s="18"/>
      <c r="P414"/>
      <c r="Q414" s="24"/>
      <c r="R414" s="24"/>
      <c r="S414" s="24"/>
      <c r="T414" s="24"/>
      <c r="U414" s="24"/>
      <c r="V414" s="24"/>
      <c r="W414" s="24"/>
      <c r="X414" s="24"/>
      <c r="Y414" s="24"/>
      <c r="Z414" s="24"/>
      <c r="AA414" s="24"/>
      <c r="AB414" s="24"/>
      <c r="AC414" s="24"/>
      <c r="AD414" s="24"/>
      <c r="AE414" s="24"/>
      <c r="AF414" s="24"/>
      <c r="AG414" s="24"/>
      <c r="AH414" s="24"/>
      <c r="AI414" s="24"/>
      <c r="AJ414" s="24"/>
      <c r="AK414" s="24"/>
      <c r="AL414" s="24"/>
      <c r="AM414" s="24"/>
      <c r="AN414" s="24"/>
      <c r="AO414" s="24"/>
      <c r="AP414" s="24"/>
    </row>
    <row r="415" spans="1:42" s="11" customFormat="1" ht="13.5" customHeight="1" x14ac:dyDescent="0.2">
      <c r="A415" s="51"/>
      <c r="B415" s="12"/>
      <c r="C415" s="43"/>
      <c r="D415" s="13"/>
      <c r="E415" s="40"/>
      <c r="F415" s="26"/>
      <c r="G415" s="15"/>
      <c r="H415" s="14"/>
      <c r="I415" s="18"/>
      <c r="J415" s="18"/>
      <c r="K415" s="18"/>
      <c r="L415" s="18"/>
      <c r="M415" s="19"/>
      <c r="N415" s="18"/>
      <c r="O415" s="18"/>
      <c r="P415"/>
      <c r="Q415" s="24"/>
      <c r="R415" s="24"/>
      <c r="S415" s="24"/>
      <c r="T415" s="24"/>
      <c r="U415" s="24"/>
      <c r="V415" s="24"/>
      <c r="W415" s="24"/>
      <c r="X415" s="24"/>
      <c r="Y415" s="24"/>
      <c r="Z415" s="24"/>
      <c r="AA415" s="24"/>
      <c r="AB415" s="24"/>
      <c r="AC415" s="24"/>
      <c r="AD415" s="24"/>
      <c r="AE415" s="24"/>
      <c r="AF415" s="24"/>
      <c r="AG415" s="24"/>
      <c r="AH415" s="24"/>
      <c r="AI415" s="24"/>
      <c r="AJ415" s="24"/>
      <c r="AK415" s="24"/>
      <c r="AL415" s="24"/>
      <c r="AM415" s="24"/>
      <c r="AN415" s="24"/>
      <c r="AO415" s="24"/>
      <c r="AP415" s="24"/>
    </row>
    <row r="416" spans="1:42" s="11" customFormat="1" ht="13.5" customHeight="1" x14ac:dyDescent="0.2">
      <c r="A416" s="51"/>
      <c r="B416" s="12"/>
      <c r="C416" s="43"/>
      <c r="D416" s="13"/>
      <c r="E416" s="40"/>
      <c r="F416" s="26"/>
      <c r="G416" s="15"/>
      <c r="H416" s="14"/>
      <c r="I416" s="18"/>
      <c r="J416" s="18"/>
      <c r="K416" s="18"/>
      <c r="L416" s="18"/>
      <c r="M416" s="19"/>
      <c r="N416" s="18"/>
      <c r="O416" s="18"/>
      <c r="P416"/>
      <c r="Q416" s="24"/>
      <c r="R416" s="24"/>
      <c r="S416" s="24"/>
      <c r="T416" s="24"/>
      <c r="U416" s="24"/>
      <c r="V416" s="24"/>
      <c r="W416" s="24"/>
      <c r="X416" s="24"/>
      <c r="Y416" s="24"/>
      <c r="Z416" s="24"/>
      <c r="AA416" s="24"/>
      <c r="AB416" s="24"/>
      <c r="AC416" s="24"/>
      <c r="AD416" s="24"/>
      <c r="AE416" s="24"/>
      <c r="AF416" s="24"/>
      <c r="AG416" s="24"/>
      <c r="AH416" s="24"/>
      <c r="AI416" s="24"/>
      <c r="AJ416" s="24"/>
      <c r="AK416" s="24"/>
      <c r="AL416" s="24"/>
      <c r="AM416" s="24"/>
      <c r="AN416" s="24"/>
      <c r="AO416" s="24"/>
      <c r="AP416" s="24"/>
    </row>
    <row r="417" spans="1:42" s="11" customFormat="1" ht="13.5" customHeight="1" x14ac:dyDescent="0.2">
      <c r="A417" s="51"/>
      <c r="B417" s="12"/>
      <c r="C417" s="43"/>
      <c r="D417" s="13"/>
      <c r="E417" s="40"/>
      <c r="F417" s="26"/>
      <c r="G417" s="15"/>
      <c r="H417" s="14"/>
      <c r="I417" s="18"/>
      <c r="J417" s="18"/>
      <c r="K417" s="18"/>
      <c r="L417" s="18"/>
      <c r="M417" s="19"/>
      <c r="N417" s="18"/>
      <c r="O417" s="18"/>
      <c r="P417"/>
      <c r="Q417" s="24"/>
      <c r="R417" s="24"/>
      <c r="S417" s="24"/>
      <c r="T417" s="24"/>
      <c r="U417" s="24"/>
      <c r="V417" s="24"/>
      <c r="W417" s="24"/>
      <c r="X417" s="24"/>
      <c r="Y417" s="24"/>
      <c r="Z417" s="24"/>
      <c r="AA417" s="24"/>
      <c r="AB417" s="24"/>
      <c r="AC417" s="24"/>
      <c r="AD417" s="24"/>
      <c r="AE417" s="24"/>
      <c r="AF417" s="24"/>
      <c r="AG417" s="24"/>
      <c r="AH417" s="24"/>
      <c r="AI417" s="24"/>
      <c r="AJ417" s="24"/>
      <c r="AK417" s="24"/>
      <c r="AL417" s="24"/>
      <c r="AM417" s="24"/>
      <c r="AN417" s="24"/>
      <c r="AO417" s="24"/>
      <c r="AP417" s="24"/>
    </row>
    <row r="418" spans="1:42" s="11" customFormat="1" ht="13.5" customHeight="1" x14ac:dyDescent="0.2">
      <c r="A418" s="51"/>
      <c r="B418" s="12"/>
      <c r="C418" s="43"/>
      <c r="D418" s="13"/>
      <c r="E418" s="40"/>
      <c r="F418" s="26"/>
      <c r="G418" s="15"/>
      <c r="H418" s="14"/>
      <c r="I418" s="18"/>
      <c r="J418" s="18"/>
      <c r="K418" s="18"/>
      <c r="L418" s="18"/>
      <c r="M418" s="19"/>
      <c r="N418" s="18"/>
      <c r="O418" s="18"/>
      <c r="P418"/>
      <c r="Q418" s="24"/>
      <c r="R418" s="24"/>
      <c r="S418" s="24"/>
      <c r="T418" s="24"/>
      <c r="U418" s="24"/>
      <c r="V418" s="24"/>
      <c r="W418" s="24"/>
      <c r="X418" s="24"/>
      <c r="Y418" s="24"/>
      <c r="Z418" s="24"/>
      <c r="AA418" s="24"/>
      <c r="AB418" s="24"/>
      <c r="AC418" s="24"/>
      <c r="AD418" s="24"/>
      <c r="AE418" s="24"/>
      <c r="AF418" s="24"/>
      <c r="AG418" s="24"/>
      <c r="AH418" s="24"/>
      <c r="AI418" s="24"/>
      <c r="AJ418" s="24"/>
      <c r="AK418" s="24"/>
      <c r="AL418" s="24"/>
      <c r="AM418" s="24"/>
      <c r="AN418" s="24"/>
      <c r="AO418" s="24"/>
      <c r="AP418" s="24"/>
    </row>
    <row r="419" spans="1:42" s="11" customFormat="1" ht="13.5" customHeight="1" x14ac:dyDescent="0.2">
      <c r="A419" s="51"/>
      <c r="B419" s="12"/>
      <c r="C419" s="43"/>
      <c r="D419" s="13"/>
      <c r="E419" s="40"/>
      <c r="F419" s="26"/>
      <c r="G419" s="15"/>
      <c r="H419" s="14"/>
      <c r="I419" s="18"/>
      <c r="J419" s="18"/>
      <c r="K419" s="18"/>
      <c r="L419" s="18"/>
      <c r="M419" s="19"/>
      <c r="N419" s="18"/>
      <c r="O419" s="18"/>
      <c r="P419"/>
      <c r="Q419" s="24"/>
      <c r="R419" s="24"/>
      <c r="S419" s="24"/>
      <c r="T419" s="24"/>
      <c r="U419" s="24"/>
      <c r="V419" s="24"/>
      <c r="W419" s="24"/>
      <c r="X419" s="24"/>
      <c r="Y419" s="24"/>
      <c r="Z419" s="24"/>
      <c r="AA419" s="24"/>
      <c r="AB419" s="24"/>
      <c r="AC419" s="24"/>
      <c r="AD419" s="24"/>
      <c r="AE419" s="24"/>
      <c r="AF419" s="24"/>
      <c r="AG419" s="24"/>
      <c r="AH419" s="24"/>
      <c r="AI419" s="24"/>
      <c r="AJ419" s="24"/>
      <c r="AK419" s="24"/>
      <c r="AL419" s="24"/>
      <c r="AM419" s="24"/>
      <c r="AN419" s="24"/>
      <c r="AO419" s="24"/>
      <c r="AP419" s="24"/>
    </row>
    <row r="420" spans="1:42" s="11" customFormat="1" ht="13.5" customHeight="1" x14ac:dyDescent="0.2">
      <c r="A420" s="51"/>
      <c r="B420" s="12"/>
      <c r="C420" s="43"/>
      <c r="D420" s="13"/>
      <c r="E420" s="40"/>
      <c r="F420" s="26"/>
      <c r="G420" s="15"/>
      <c r="H420" s="14"/>
      <c r="I420" s="18"/>
      <c r="J420" s="18"/>
      <c r="K420" s="18"/>
      <c r="L420" s="18"/>
      <c r="M420" s="19"/>
      <c r="N420" s="18"/>
      <c r="O420" s="18"/>
      <c r="P420"/>
      <c r="Q420" s="24"/>
      <c r="R420" s="24"/>
      <c r="S420" s="24"/>
      <c r="T420" s="24"/>
      <c r="U420" s="24"/>
      <c r="V420" s="24"/>
      <c r="W420" s="24"/>
      <c r="X420" s="24"/>
      <c r="Y420" s="24"/>
      <c r="Z420" s="24"/>
      <c r="AA420" s="24"/>
      <c r="AB420" s="24"/>
      <c r="AC420" s="24"/>
      <c r="AD420" s="24"/>
      <c r="AE420" s="24"/>
      <c r="AF420" s="24"/>
      <c r="AG420" s="24"/>
      <c r="AH420" s="24"/>
      <c r="AI420" s="24"/>
      <c r="AJ420" s="24"/>
      <c r="AK420" s="24"/>
      <c r="AL420" s="24"/>
      <c r="AM420" s="24"/>
      <c r="AN420" s="24"/>
      <c r="AO420" s="24"/>
      <c r="AP420" s="24"/>
    </row>
    <row r="421" spans="1:42" s="11" customFormat="1" ht="13.5" customHeight="1" x14ac:dyDescent="0.2">
      <c r="A421" s="51"/>
      <c r="B421" s="12"/>
      <c r="C421" s="43"/>
      <c r="D421" s="13"/>
      <c r="E421" s="40"/>
      <c r="F421" s="26"/>
      <c r="G421" s="15"/>
      <c r="H421" s="14"/>
      <c r="I421" s="18"/>
      <c r="J421" s="18"/>
      <c r="K421" s="18"/>
      <c r="L421" s="18"/>
      <c r="M421" s="19"/>
      <c r="N421" s="18"/>
      <c r="O421" s="18"/>
      <c r="P421"/>
      <c r="Q421" s="24"/>
      <c r="R421" s="24"/>
      <c r="S421" s="24"/>
      <c r="T421" s="24"/>
      <c r="U421" s="24"/>
      <c r="V421" s="24"/>
      <c r="W421" s="24"/>
      <c r="X421" s="24"/>
      <c r="Y421" s="24"/>
      <c r="Z421" s="24"/>
      <c r="AA421" s="24"/>
      <c r="AB421" s="24"/>
      <c r="AC421" s="24"/>
      <c r="AD421" s="24"/>
      <c r="AE421" s="24"/>
      <c r="AF421" s="24"/>
      <c r="AG421" s="24"/>
      <c r="AH421" s="24"/>
      <c r="AI421" s="24"/>
      <c r="AJ421" s="24"/>
      <c r="AK421" s="24"/>
      <c r="AL421" s="24"/>
      <c r="AM421" s="24"/>
      <c r="AN421" s="24"/>
      <c r="AO421" s="24"/>
      <c r="AP421" s="24"/>
    </row>
    <row r="422" spans="1:42" s="11" customFormat="1" ht="13.5" customHeight="1" x14ac:dyDescent="0.2">
      <c r="A422" s="51"/>
      <c r="B422" s="12"/>
      <c r="C422" s="43"/>
      <c r="D422" s="13"/>
      <c r="E422" s="40"/>
      <c r="F422" s="26"/>
      <c r="G422" s="15"/>
      <c r="H422" s="14"/>
      <c r="I422" s="18"/>
      <c r="J422" s="18"/>
      <c r="K422" s="18"/>
      <c r="L422" s="18"/>
      <c r="M422" s="19"/>
      <c r="N422" s="18"/>
      <c r="O422" s="18"/>
      <c r="P422"/>
      <c r="Q422" s="24"/>
      <c r="R422" s="24"/>
      <c r="S422" s="24"/>
      <c r="T422" s="24"/>
      <c r="U422" s="24"/>
      <c r="V422" s="24"/>
      <c r="W422" s="24"/>
      <c r="X422" s="24"/>
      <c r="Y422" s="24"/>
      <c r="Z422" s="24"/>
      <c r="AA422" s="24"/>
      <c r="AB422" s="24"/>
      <c r="AC422" s="24"/>
      <c r="AD422" s="24"/>
      <c r="AE422" s="24"/>
      <c r="AF422" s="24"/>
      <c r="AG422" s="24"/>
      <c r="AH422" s="24"/>
      <c r="AI422" s="24"/>
      <c r="AJ422" s="24"/>
      <c r="AK422" s="24"/>
      <c r="AL422" s="24"/>
      <c r="AM422" s="24"/>
      <c r="AN422" s="24"/>
      <c r="AO422" s="24"/>
      <c r="AP422" s="24"/>
    </row>
    <row r="423" spans="1:42" s="11" customFormat="1" ht="13.5" customHeight="1" x14ac:dyDescent="0.2">
      <c r="A423" s="51"/>
      <c r="B423" s="12"/>
      <c r="C423" s="43"/>
      <c r="D423" s="13"/>
      <c r="E423" s="40"/>
      <c r="F423" s="26"/>
      <c r="G423" s="15"/>
      <c r="H423" s="14"/>
      <c r="I423" s="18"/>
      <c r="J423" s="18"/>
      <c r="K423" s="18"/>
      <c r="L423" s="18"/>
      <c r="M423" s="19"/>
      <c r="N423" s="18"/>
      <c r="O423" s="18"/>
      <c r="P423"/>
      <c r="Q423" s="24"/>
      <c r="R423" s="24"/>
      <c r="S423" s="24"/>
      <c r="T423" s="24"/>
      <c r="U423" s="24"/>
      <c r="V423" s="24"/>
      <c r="W423" s="24"/>
      <c r="X423" s="24"/>
      <c r="Y423" s="24"/>
      <c r="Z423" s="24"/>
      <c r="AA423" s="24"/>
      <c r="AB423" s="24"/>
      <c r="AC423" s="24"/>
      <c r="AD423" s="24"/>
      <c r="AE423" s="24"/>
      <c r="AF423" s="24"/>
      <c r="AG423" s="24"/>
      <c r="AH423" s="24"/>
      <c r="AI423" s="24"/>
      <c r="AJ423" s="24"/>
      <c r="AK423" s="24"/>
      <c r="AL423" s="24"/>
      <c r="AM423" s="24"/>
      <c r="AN423" s="24"/>
      <c r="AO423" s="24"/>
      <c r="AP423" s="24"/>
    </row>
    <row r="424" spans="1:42" s="11" customFormat="1" ht="13.5" customHeight="1" x14ac:dyDescent="0.2">
      <c r="A424" s="51"/>
      <c r="B424" s="12"/>
      <c r="C424" s="43"/>
      <c r="D424" s="13"/>
      <c r="E424" s="40"/>
      <c r="F424" s="26"/>
      <c r="G424" s="15"/>
      <c r="H424" s="14"/>
      <c r="I424" s="18"/>
      <c r="J424" s="18"/>
      <c r="K424" s="18"/>
      <c r="L424" s="18"/>
      <c r="M424" s="19"/>
      <c r="N424" s="18"/>
      <c r="O424" s="18"/>
      <c r="P424"/>
      <c r="Q424" s="24"/>
      <c r="R424" s="24"/>
      <c r="S424" s="24"/>
      <c r="T424" s="24"/>
      <c r="U424" s="24"/>
      <c r="V424" s="24"/>
      <c r="W424" s="24"/>
      <c r="X424" s="24"/>
      <c r="Y424" s="24"/>
      <c r="Z424" s="24"/>
      <c r="AA424" s="24"/>
      <c r="AB424" s="24"/>
      <c r="AC424" s="24"/>
      <c r="AD424" s="24"/>
      <c r="AE424" s="24"/>
      <c r="AF424" s="24"/>
      <c r="AG424" s="24"/>
      <c r="AH424" s="24"/>
      <c r="AI424" s="24"/>
      <c r="AJ424" s="24"/>
      <c r="AK424" s="24"/>
      <c r="AL424" s="24"/>
      <c r="AM424" s="24"/>
      <c r="AN424" s="24"/>
      <c r="AO424" s="24"/>
      <c r="AP424" s="24"/>
    </row>
    <row r="425" spans="1:42" s="11" customFormat="1" ht="13.5" customHeight="1" x14ac:dyDescent="0.2">
      <c r="A425" s="51"/>
      <c r="B425" s="12"/>
      <c r="C425" s="43"/>
      <c r="D425" s="13"/>
      <c r="E425" s="40"/>
      <c r="F425" s="26"/>
      <c r="G425" s="15"/>
      <c r="H425" s="14"/>
      <c r="I425" s="18"/>
      <c r="J425" s="18"/>
      <c r="K425" s="18"/>
      <c r="L425" s="18"/>
      <c r="M425" s="19"/>
      <c r="N425" s="18"/>
      <c r="O425" s="18"/>
      <c r="P425"/>
      <c r="Q425" s="24"/>
      <c r="R425" s="24"/>
      <c r="S425" s="24"/>
      <c r="T425" s="24"/>
      <c r="U425" s="24"/>
      <c r="V425" s="24"/>
      <c r="W425" s="24"/>
      <c r="X425" s="24"/>
      <c r="Y425" s="24"/>
      <c r="Z425" s="24"/>
      <c r="AA425" s="24"/>
      <c r="AB425" s="24"/>
      <c r="AC425" s="24"/>
      <c r="AD425" s="24"/>
      <c r="AE425" s="24"/>
      <c r="AF425" s="24"/>
      <c r="AG425" s="24"/>
      <c r="AH425" s="24"/>
      <c r="AI425" s="24"/>
      <c r="AJ425" s="24"/>
      <c r="AK425" s="24"/>
      <c r="AL425" s="24"/>
      <c r="AM425" s="24"/>
      <c r="AN425" s="24"/>
      <c r="AO425" s="24"/>
      <c r="AP425" s="24"/>
    </row>
    <row r="426" spans="1:42" s="11" customFormat="1" ht="13.5" customHeight="1" x14ac:dyDescent="0.2">
      <c r="A426" s="51"/>
      <c r="B426" s="12"/>
      <c r="C426" s="43"/>
      <c r="D426" s="13"/>
      <c r="E426" s="40"/>
      <c r="F426" s="26"/>
      <c r="G426" s="15"/>
      <c r="H426" s="14"/>
      <c r="I426" s="18"/>
      <c r="J426" s="18"/>
      <c r="K426" s="18"/>
      <c r="L426" s="18"/>
      <c r="M426" s="19"/>
      <c r="N426" s="18"/>
      <c r="O426" s="18"/>
      <c r="P426"/>
      <c r="Q426" s="24"/>
      <c r="R426" s="24"/>
      <c r="S426" s="24"/>
      <c r="T426" s="24"/>
      <c r="U426" s="24"/>
      <c r="V426" s="24"/>
      <c r="W426" s="24"/>
      <c r="X426" s="24"/>
      <c r="Y426" s="24"/>
      <c r="Z426" s="24"/>
      <c r="AA426" s="24"/>
      <c r="AB426" s="24"/>
      <c r="AC426" s="24"/>
      <c r="AD426" s="24"/>
      <c r="AE426" s="24"/>
      <c r="AF426" s="24"/>
      <c r="AG426" s="24"/>
      <c r="AH426" s="24"/>
      <c r="AI426" s="24"/>
      <c r="AJ426" s="24"/>
      <c r="AK426" s="24"/>
      <c r="AL426" s="24"/>
      <c r="AM426" s="24"/>
      <c r="AN426" s="24"/>
      <c r="AO426" s="24"/>
      <c r="AP426" s="24"/>
    </row>
    <row r="427" spans="1:42" s="11" customFormat="1" ht="13.5" customHeight="1" x14ac:dyDescent="0.2">
      <c r="A427" s="51"/>
      <c r="B427" s="12"/>
      <c r="C427" s="43"/>
      <c r="D427" s="13"/>
      <c r="E427" s="40"/>
      <c r="F427" s="26"/>
      <c r="G427" s="15"/>
      <c r="H427" s="14"/>
      <c r="I427" s="18"/>
      <c r="J427" s="18"/>
      <c r="K427" s="18"/>
      <c r="L427" s="18"/>
      <c r="M427" s="19"/>
      <c r="N427" s="18"/>
      <c r="O427" s="18"/>
      <c r="P427"/>
      <c r="Q427" s="24"/>
      <c r="R427" s="24"/>
      <c r="S427" s="24"/>
      <c r="T427" s="24"/>
      <c r="U427" s="24"/>
      <c r="V427" s="24"/>
      <c r="W427" s="24"/>
      <c r="X427" s="24"/>
      <c r="Y427" s="24"/>
      <c r="Z427" s="24"/>
      <c r="AA427" s="24"/>
      <c r="AB427" s="24"/>
      <c r="AC427" s="24"/>
      <c r="AD427" s="24"/>
      <c r="AE427" s="24"/>
      <c r="AF427" s="24"/>
      <c r="AG427" s="24"/>
      <c r="AH427" s="24"/>
      <c r="AI427" s="24"/>
      <c r="AJ427" s="24"/>
      <c r="AK427" s="24"/>
      <c r="AL427" s="24"/>
      <c r="AM427" s="24"/>
      <c r="AN427" s="24"/>
      <c r="AO427" s="24"/>
      <c r="AP427" s="24"/>
    </row>
    <row r="428" spans="1:42" s="11" customFormat="1" ht="13.5" customHeight="1" x14ac:dyDescent="0.2">
      <c r="A428" s="51"/>
      <c r="B428" s="12"/>
      <c r="C428" s="43"/>
      <c r="D428" s="13"/>
      <c r="E428" s="40"/>
      <c r="F428" s="26"/>
      <c r="G428" s="15"/>
      <c r="H428" s="14"/>
      <c r="I428" s="18"/>
      <c r="J428" s="18"/>
      <c r="K428" s="18"/>
      <c r="L428" s="18"/>
      <c r="M428" s="19"/>
      <c r="N428" s="18"/>
      <c r="O428" s="18"/>
      <c r="P428"/>
      <c r="Q428" s="24"/>
      <c r="R428" s="24"/>
      <c r="S428" s="24"/>
      <c r="T428" s="24"/>
      <c r="U428" s="24"/>
      <c r="V428" s="24"/>
      <c r="W428" s="24"/>
      <c r="X428" s="24"/>
      <c r="Y428" s="24"/>
      <c r="Z428" s="24"/>
      <c r="AA428" s="24"/>
      <c r="AB428" s="24"/>
      <c r="AC428" s="24"/>
      <c r="AD428" s="24"/>
      <c r="AE428" s="24"/>
      <c r="AF428" s="24"/>
      <c r="AG428" s="24"/>
      <c r="AH428" s="24"/>
      <c r="AI428" s="24"/>
      <c r="AJ428" s="24"/>
      <c r="AK428" s="24"/>
      <c r="AL428" s="24"/>
      <c r="AM428" s="24"/>
      <c r="AN428" s="24"/>
      <c r="AO428" s="24"/>
      <c r="AP428" s="24"/>
    </row>
    <row r="429" spans="1:42" s="11" customFormat="1" ht="13.5" customHeight="1" x14ac:dyDescent="0.2">
      <c r="A429" s="51"/>
      <c r="B429" s="12"/>
      <c r="C429" s="43"/>
      <c r="D429" s="13"/>
      <c r="E429" s="40"/>
      <c r="F429" s="26"/>
      <c r="G429" s="15"/>
      <c r="H429" s="14"/>
      <c r="I429" s="18"/>
      <c r="J429" s="18"/>
      <c r="K429" s="18"/>
      <c r="L429" s="18"/>
      <c r="M429" s="19"/>
      <c r="N429" s="18"/>
      <c r="O429" s="18"/>
      <c r="P429"/>
      <c r="Q429" s="24"/>
      <c r="R429" s="24"/>
      <c r="S429" s="24"/>
      <c r="T429" s="24"/>
      <c r="U429" s="24"/>
      <c r="V429" s="24"/>
      <c r="W429" s="24"/>
      <c r="X429" s="24"/>
      <c r="Y429" s="24"/>
      <c r="Z429" s="24"/>
      <c r="AA429" s="24"/>
      <c r="AB429" s="24"/>
      <c r="AC429" s="24"/>
      <c r="AD429" s="24"/>
      <c r="AE429" s="24"/>
      <c r="AF429" s="24"/>
      <c r="AG429" s="24"/>
      <c r="AH429" s="24"/>
      <c r="AI429" s="24"/>
      <c r="AJ429" s="24"/>
      <c r="AK429" s="24"/>
      <c r="AL429" s="24"/>
      <c r="AM429" s="24"/>
      <c r="AN429" s="24"/>
      <c r="AO429" s="24"/>
      <c r="AP429" s="24"/>
    </row>
    <row r="430" spans="1:42" s="11" customFormat="1" ht="13.5" customHeight="1" x14ac:dyDescent="0.2">
      <c r="A430" s="51"/>
      <c r="B430" s="12"/>
      <c r="C430" s="43"/>
      <c r="D430" s="13"/>
      <c r="E430" s="40"/>
      <c r="F430" s="26"/>
      <c r="G430" s="15"/>
      <c r="H430" s="14"/>
      <c r="I430" s="18"/>
      <c r="J430" s="18"/>
      <c r="K430" s="18"/>
      <c r="L430" s="18"/>
      <c r="M430" s="19"/>
      <c r="N430" s="18"/>
      <c r="O430" s="18"/>
      <c r="P430"/>
      <c r="Q430" s="24"/>
      <c r="R430" s="24"/>
      <c r="S430" s="24"/>
      <c r="T430" s="24"/>
      <c r="U430" s="24"/>
      <c r="V430" s="24"/>
      <c r="W430" s="24"/>
      <c r="X430" s="24"/>
      <c r="Y430" s="24"/>
      <c r="Z430" s="24"/>
      <c r="AA430" s="24"/>
      <c r="AB430" s="24"/>
      <c r="AC430" s="24"/>
      <c r="AD430" s="24"/>
      <c r="AE430" s="24"/>
      <c r="AF430" s="24"/>
      <c r="AG430" s="24"/>
      <c r="AH430" s="24"/>
      <c r="AI430" s="24"/>
      <c r="AJ430" s="24"/>
      <c r="AK430" s="24"/>
      <c r="AL430" s="24"/>
      <c r="AM430" s="24"/>
      <c r="AN430" s="24"/>
      <c r="AO430" s="24"/>
      <c r="AP430" s="24"/>
    </row>
    <row r="431" spans="1:42" s="11" customFormat="1" ht="13.5" customHeight="1" x14ac:dyDescent="0.2">
      <c r="A431" s="51"/>
      <c r="B431" s="12"/>
      <c r="C431" s="43"/>
      <c r="D431" s="13"/>
      <c r="E431" s="40"/>
      <c r="F431" s="26"/>
      <c r="G431" s="15"/>
      <c r="H431" s="14"/>
      <c r="I431" s="18"/>
      <c r="J431" s="18"/>
      <c r="K431" s="18"/>
      <c r="L431" s="18"/>
      <c r="M431" s="19"/>
      <c r="N431" s="18"/>
      <c r="O431" s="18"/>
      <c r="P431"/>
      <c r="Q431" s="24"/>
      <c r="R431" s="24"/>
      <c r="S431" s="24"/>
      <c r="T431" s="24"/>
      <c r="U431" s="24"/>
      <c r="V431" s="24"/>
      <c r="W431" s="24"/>
      <c r="X431" s="24"/>
      <c r="Y431" s="24"/>
      <c r="Z431" s="24"/>
      <c r="AA431" s="24"/>
      <c r="AB431" s="24"/>
      <c r="AC431" s="24"/>
      <c r="AD431" s="24"/>
      <c r="AE431" s="24"/>
      <c r="AF431" s="24"/>
      <c r="AG431" s="24"/>
      <c r="AH431" s="24"/>
      <c r="AI431" s="24"/>
      <c r="AJ431" s="24"/>
      <c r="AK431" s="24"/>
      <c r="AL431" s="24"/>
      <c r="AM431" s="24"/>
      <c r="AN431" s="24"/>
      <c r="AO431" s="24"/>
      <c r="AP431" s="24"/>
    </row>
    <row r="432" spans="1:42" s="11" customFormat="1" ht="13.5" customHeight="1" x14ac:dyDescent="0.2">
      <c r="A432" s="51"/>
      <c r="B432" s="12"/>
      <c r="C432" s="43"/>
      <c r="D432" s="13"/>
      <c r="E432" s="40"/>
      <c r="F432" s="26"/>
      <c r="G432" s="15"/>
      <c r="H432" s="14"/>
      <c r="I432" s="18"/>
      <c r="J432" s="18"/>
      <c r="K432" s="18"/>
      <c r="L432" s="18"/>
      <c r="M432" s="19"/>
      <c r="N432" s="18"/>
      <c r="O432" s="18"/>
      <c r="P432"/>
      <c r="Q432" s="24"/>
      <c r="R432" s="24"/>
      <c r="S432" s="24"/>
      <c r="T432" s="24"/>
      <c r="U432" s="24"/>
      <c r="V432" s="24"/>
      <c r="W432" s="24"/>
      <c r="X432" s="24"/>
      <c r="Y432" s="24"/>
      <c r="Z432" s="24"/>
      <c r="AA432" s="24"/>
      <c r="AB432" s="24"/>
      <c r="AC432" s="24"/>
      <c r="AD432" s="24"/>
      <c r="AE432" s="24"/>
      <c r="AF432" s="24"/>
      <c r="AG432" s="24"/>
      <c r="AH432" s="24"/>
      <c r="AI432" s="24"/>
      <c r="AJ432" s="24"/>
      <c r="AK432" s="24"/>
      <c r="AL432" s="24"/>
      <c r="AM432" s="24"/>
      <c r="AN432" s="24"/>
      <c r="AO432" s="24"/>
      <c r="AP432" s="24"/>
    </row>
    <row r="433" spans="1:42" s="11" customFormat="1" ht="13.5" customHeight="1" x14ac:dyDescent="0.2">
      <c r="A433" s="51"/>
      <c r="B433" s="12"/>
      <c r="C433" s="43"/>
      <c r="D433" s="13"/>
      <c r="E433" s="40"/>
      <c r="F433" s="26"/>
      <c r="G433" s="15"/>
      <c r="H433" s="14"/>
      <c r="I433" s="18"/>
      <c r="J433" s="18"/>
      <c r="K433" s="18"/>
      <c r="L433" s="18"/>
      <c r="M433" s="19"/>
      <c r="N433" s="18"/>
      <c r="O433" s="18"/>
      <c r="P433"/>
      <c r="Q433" s="24"/>
      <c r="R433" s="24"/>
      <c r="S433" s="24"/>
      <c r="T433" s="24"/>
      <c r="U433" s="24"/>
      <c r="V433" s="24"/>
      <c r="W433" s="24"/>
      <c r="X433" s="24"/>
      <c r="Y433" s="24"/>
      <c r="Z433" s="24"/>
      <c r="AA433" s="24"/>
      <c r="AB433" s="24"/>
      <c r="AC433" s="24"/>
      <c r="AD433" s="24"/>
      <c r="AE433" s="24"/>
      <c r="AF433" s="24"/>
      <c r="AG433" s="24"/>
      <c r="AH433" s="24"/>
      <c r="AI433" s="24"/>
      <c r="AJ433" s="24"/>
      <c r="AK433" s="24"/>
      <c r="AL433" s="24"/>
      <c r="AM433" s="24"/>
      <c r="AN433" s="24"/>
      <c r="AO433" s="24"/>
      <c r="AP433" s="24"/>
    </row>
    <row r="434" spans="1:42" s="11" customFormat="1" ht="13.5" customHeight="1" x14ac:dyDescent="0.2">
      <c r="A434" s="51"/>
      <c r="B434" s="12"/>
      <c r="C434" s="43"/>
      <c r="D434" s="13"/>
      <c r="E434" s="40"/>
      <c r="F434" s="26"/>
      <c r="G434" s="15"/>
      <c r="H434" s="14"/>
      <c r="I434" s="18"/>
      <c r="J434" s="18"/>
      <c r="K434" s="18"/>
      <c r="L434" s="18"/>
      <c r="M434" s="19"/>
      <c r="N434" s="18"/>
      <c r="O434" s="18"/>
      <c r="P434"/>
      <c r="Q434" s="24"/>
      <c r="R434" s="24"/>
      <c r="S434" s="24"/>
      <c r="T434" s="24"/>
      <c r="U434" s="24"/>
      <c r="V434" s="24"/>
      <c r="W434" s="24"/>
      <c r="X434" s="24"/>
      <c r="Y434" s="24"/>
      <c r="Z434" s="24"/>
      <c r="AA434" s="24"/>
      <c r="AB434" s="24"/>
      <c r="AC434" s="24"/>
      <c r="AD434" s="24"/>
      <c r="AE434" s="24"/>
      <c r="AF434" s="24"/>
      <c r="AG434" s="24"/>
      <c r="AH434" s="24"/>
      <c r="AI434" s="24"/>
      <c r="AJ434" s="24"/>
      <c r="AK434" s="24"/>
      <c r="AL434" s="24"/>
      <c r="AM434" s="24"/>
      <c r="AN434" s="24"/>
      <c r="AO434" s="24"/>
      <c r="AP434" s="24"/>
    </row>
    <row r="435" spans="1:42" s="11" customFormat="1" ht="13.5" customHeight="1" x14ac:dyDescent="0.2">
      <c r="A435" s="51"/>
      <c r="B435" s="12"/>
      <c r="C435" s="43"/>
      <c r="D435" s="13"/>
      <c r="E435" s="40"/>
      <c r="F435" s="26"/>
      <c r="G435" s="15"/>
      <c r="H435" s="14"/>
      <c r="I435" s="18"/>
      <c r="J435" s="18"/>
      <c r="K435" s="18"/>
      <c r="L435" s="18"/>
      <c r="M435" s="19"/>
      <c r="N435" s="18"/>
      <c r="O435" s="18"/>
      <c r="P435"/>
      <c r="Q435" s="24"/>
      <c r="R435" s="24"/>
      <c r="S435" s="24"/>
      <c r="T435" s="24"/>
      <c r="U435" s="24"/>
      <c r="V435" s="24"/>
      <c r="W435" s="24"/>
      <c r="X435" s="24"/>
      <c r="Y435" s="24"/>
      <c r="Z435" s="24"/>
      <c r="AA435" s="24"/>
      <c r="AB435" s="24"/>
      <c r="AC435" s="24"/>
      <c r="AD435" s="24"/>
      <c r="AE435" s="24"/>
      <c r="AF435" s="24"/>
      <c r="AG435" s="24"/>
      <c r="AH435" s="24"/>
      <c r="AI435" s="24"/>
      <c r="AJ435" s="24"/>
      <c r="AK435" s="24"/>
      <c r="AL435" s="24"/>
      <c r="AM435" s="24"/>
      <c r="AN435" s="24"/>
      <c r="AO435" s="24"/>
      <c r="AP435" s="24"/>
    </row>
    <row r="436" spans="1:42" s="11" customFormat="1" ht="13.5" customHeight="1" x14ac:dyDescent="0.2">
      <c r="A436" s="51"/>
      <c r="B436" s="12"/>
      <c r="C436" s="43"/>
      <c r="D436" s="13"/>
      <c r="E436" s="40"/>
      <c r="F436" s="26"/>
      <c r="G436" s="15"/>
      <c r="H436" s="14"/>
      <c r="I436" s="18"/>
      <c r="J436" s="18"/>
      <c r="K436" s="18"/>
      <c r="L436" s="18"/>
      <c r="M436" s="19"/>
      <c r="N436" s="18"/>
      <c r="O436" s="18"/>
      <c r="P436"/>
      <c r="Q436" s="24"/>
      <c r="R436" s="24"/>
      <c r="S436" s="24"/>
      <c r="T436" s="24"/>
      <c r="U436" s="24"/>
      <c r="V436" s="24"/>
      <c r="W436" s="24"/>
      <c r="X436" s="24"/>
      <c r="Y436" s="24"/>
      <c r="Z436" s="24"/>
      <c r="AA436" s="24"/>
      <c r="AB436" s="24"/>
      <c r="AC436" s="24"/>
      <c r="AD436" s="24"/>
      <c r="AE436" s="24"/>
      <c r="AF436" s="24"/>
      <c r="AG436" s="24"/>
      <c r="AH436" s="24"/>
      <c r="AI436" s="24"/>
      <c r="AJ436" s="24"/>
      <c r="AK436" s="24"/>
      <c r="AL436" s="24"/>
      <c r="AM436" s="24"/>
      <c r="AN436" s="24"/>
      <c r="AO436" s="24"/>
      <c r="AP436" s="24"/>
    </row>
    <row r="437" spans="1:42" s="11" customFormat="1" ht="13.5" customHeight="1" x14ac:dyDescent="0.2">
      <c r="A437" s="51"/>
      <c r="B437" s="12"/>
      <c r="C437" s="43"/>
      <c r="D437" s="13"/>
      <c r="E437" s="40"/>
      <c r="F437" s="26"/>
      <c r="G437" s="15"/>
      <c r="H437" s="14"/>
      <c r="I437" s="18"/>
      <c r="J437" s="18"/>
      <c r="K437" s="18"/>
      <c r="L437" s="18"/>
      <c r="M437" s="19"/>
      <c r="N437" s="18"/>
      <c r="O437" s="18"/>
      <c r="P437"/>
      <c r="Q437" s="24"/>
      <c r="R437" s="24"/>
      <c r="S437" s="24"/>
      <c r="T437" s="24"/>
      <c r="U437" s="24"/>
      <c r="V437" s="24"/>
      <c r="W437" s="24"/>
      <c r="X437" s="24"/>
      <c r="Y437" s="24"/>
      <c r="Z437" s="24"/>
      <c r="AA437" s="24"/>
      <c r="AB437" s="24"/>
      <c r="AC437" s="24"/>
      <c r="AD437" s="24"/>
      <c r="AE437" s="24"/>
      <c r="AF437" s="24"/>
      <c r="AG437" s="24"/>
      <c r="AH437" s="24"/>
      <c r="AI437" s="24"/>
      <c r="AJ437" s="24"/>
      <c r="AK437" s="24"/>
      <c r="AL437" s="24"/>
      <c r="AM437" s="24"/>
      <c r="AN437" s="24"/>
      <c r="AO437" s="24"/>
      <c r="AP437" s="24"/>
    </row>
    <row r="438" spans="1:42" s="11" customFormat="1" ht="13.5" customHeight="1" x14ac:dyDescent="0.2">
      <c r="A438" s="51"/>
      <c r="B438" s="12"/>
      <c r="C438" s="43"/>
      <c r="D438" s="13"/>
      <c r="E438" s="40"/>
      <c r="F438" s="26"/>
      <c r="G438" s="15"/>
      <c r="H438" s="14"/>
      <c r="I438" s="18"/>
      <c r="J438" s="18"/>
      <c r="K438" s="18"/>
      <c r="L438" s="18"/>
      <c r="M438" s="19"/>
      <c r="N438" s="18"/>
      <c r="O438" s="18"/>
      <c r="P438"/>
      <c r="Q438" s="24"/>
      <c r="R438" s="24"/>
      <c r="S438" s="24"/>
      <c r="T438" s="24"/>
      <c r="U438" s="24"/>
      <c r="V438" s="24"/>
      <c r="W438" s="24"/>
      <c r="X438" s="24"/>
      <c r="Y438" s="24"/>
      <c r="Z438" s="24"/>
      <c r="AA438" s="24"/>
      <c r="AB438" s="24"/>
      <c r="AC438" s="24"/>
      <c r="AD438" s="24"/>
      <c r="AE438" s="24"/>
      <c r="AF438" s="24"/>
      <c r="AG438" s="24"/>
      <c r="AH438" s="24"/>
      <c r="AI438" s="24"/>
      <c r="AJ438" s="24"/>
      <c r="AK438" s="24"/>
      <c r="AL438" s="24"/>
      <c r="AM438" s="24"/>
      <c r="AN438" s="24"/>
      <c r="AO438" s="24"/>
      <c r="AP438" s="24"/>
    </row>
    <row r="439" spans="1:42" s="11" customFormat="1" ht="13.5" customHeight="1" x14ac:dyDescent="0.2">
      <c r="A439" s="51"/>
      <c r="B439" s="12"/>
      <c r="C439" s="43"/>
      <c r="D439" s="13"/>
      <c r="E439" s="40"/>
      <c r="F439" s="26"/>
      <c r="G439" s="15"/>
      <c r="H439" s="14"/>
      <c r="I439" s="18"/>
      <c r="J439" s="18"/>
      <c r="K439" s="18"/>
      <c r="L439" s="18"/>
      <c r="M439" s="19"/>
      <c r="N439" s="18"/>
      <c r="O439" s="18"/>
      <c r="P439"/>
      <c r="Q439" s="24"/>
      <c r="R439" s="24"/>
      <c r="S439" s="24"/>
      <c r="T439" s="24"/>
      <c r="U439" s="24"/>
      <c r="V439" s="24"/>
      <c r="W439" s="24"/>
      <c r="X439" s="24"/>
      <c r="Y439" s="24"/>
      <c r="Z439" s="24"/>
      <c r="AA439" s="24"/>
      <c r="AB439" s="24"/>
      <c r="AC439" s="24"/>
      <c r="AD439" s="24"/>
      <c r="AE439" s="24"/>
      <c r="AF439" s="24"/>
      <c r="AG439" s="24"/>
      <c r="AH439" s="24"/>
      <c r="AI439" s="24"/>
      <c r="AJ439" s="24"/>
      <c r="AK439" s="24"/>
      <c r="AL439" s="24"/>
      <c r="AM439" s="24"/>
      <c r="AN439" s="24"/>
      <c r="AO439" s="24"/>
      <c r="AP439" s="24"/>
    </row>
    <row r="440" spans="1:42" s="11" customFormat="1" ht="13.5" customHeight="1" x14ac:dyDescent="0.2">
      <c r="A440" s="51"/>
      <c r="B440" s="12"/>
      <c r="C440" s="43"/>
      <c r="D440" s="13"/>
      <c r="E440" s="40"/>
      <c r="F440" s="26"/>
      <c r="G440" s="15"/>
      <c r="H440" s="14"/>
      <c r="I440" s="18"/>
      <c r="J440" s="18"/>
      <c r="K440" s="18"/>
      <c r="L440" s="18"/>
      <c r="M440" s="19"/>
      <c r="N440" s="18"/>
      <c r="O440" s="18"/>
      <c r="P440"/>
      <c r="Q440" s="24"/>
      <c r="R440" s="24"/>
      <c r="S440" s="24"/>
      <c r="T440" s="24"/>
      <c r="U440" s="24"/>
      <c r="V440" s="24"/>
      <c r="W440" s="24"/>
      <c r="X440" s="24"/>
      <c r="Y440" s="24"/>
      <c r="Z440" s="24"/>
      <c r="AA440" s="24"/>
      <c r="AB440" s="24"/>
      <c r="AC440" s="24"/>
      <c r="AD440" s="24"/>
      <c r="AE440" s="24"/>
      <c r="AF440" s="24"/>
      <c r="AG440" s="24"/>
      <c r="AH440" s="24"/>
      <c r="AI440" s="24"/>
      <c r="AJ440" s="24"/>
      <c r="AK440" s="24"/>
      <c r="AL440" s="24"/>
      <c r="AM440" s="24"/>
      <c r="AN440" s="24"/>
      <c r="AO440" s="24"/>
      <c r="AP440" s="24"/>
    </row>
    <row r="441" spans="1:42" s="11" customFormat="1" ht="13.5" customHeight="1" x14ac:dyDescent="0.2">
      <c r="A441" s="51"/>
      <c r="B441" s="12"/>
      <c r="C441" s="43"/>
      <c r="D441" s="13"/>
      <c r="E441" s="40"/>
      <c r="F441" s="26"/>
      <c r="G441" s="15"/>
      <c r="H441" s="14"/>
      <c r="I441" s="18"/>
      <c r="J441" s="18"/>
      <c r="K441" s="18"/>
      <c r="L441" s="18"/>
      <c r="M441" s="19"/>
      <c r="N441" s="18"/>
      <c r="O441" s="18"/>
      <c r="P441"/>
      <c r="Q441" s="24"/>
      <c r="R441" s="24"/>
      <c r="S441" s="24"/>
      <c r="T441" s="24"/>
      <c r="U441" s="24"/>
      <c r="V441" s="24"/>
      <c r="W441" s="24"/>
      <c r="X441" s="24"/>
      <c r="Y441" s="24"/>
      <c r="Z441" s="24"/>
      <c r="AA441" s="24"/>
      <c r="AB441" s="24"/>
      <c r="AC441" s="24"/>
      <c r="AD441" s="24"/>
      <c r="AE441" s="24"/>
      <c r="AF441" s="24"/>
      <c r="AG441" s="24"/>
      <c r="AH441" s="24"/>
      <c r="AI441" s="24"/>
      <c r="AJ441" s="24"/>
      <c r="AK441" s="24"/>
      <c r="AL441" s="24"/>
      <c r="AM441" s="24"/>
      <c r="AN441" s="24"/>
      <c r="AO441" s="24"/>
      <c r="AP441" s="24"/>
    </row>
    <row r="442" spans="1:42" s="11" customFormat="1" ht="13.5" customHeight="1" x14ac:dyDescent="0.2">
      <c r="A442" s="51"/>
      <c r="B442" s="12"/>
      <c r="C442" s="43"/>
      <c r="D442" s="13"/>
      <c r="E442" s="40"/>
      <c r="F442" s="26"/>
      <c r="G442" s="15"/>
      <c r="H442" s="14"/>
      <c r="I442" s="18"/>
      <c r="J442" s="18"/>
      <c r="K442" s="18"/>
      <c r="L442" s="18"/>
      <c r="M442" s="19"/>
      <c r="N442" s="18"/>
      <c r="O442" s="18"/>
      <c r="P442"/>
      <c r="Q442" s="24"/>
      <c r="R442" s="24"/>
      <c r="S442" s="24"/>
      <c r="T442" s="24"/>
      <c r="U442" s="24"/>
      <c r="V442" s="24"/>
      <c r="W442" s="24"/>
      <c r="X442" s="24"/>
      <c r="Y442" s="24"/>
      <c r="Z442" s="24"/>
      <c r="AA442" s="24"/>
      <c r="AB442" s="24"/>
      <c r="AC442" s="24"/>
      <c r="AD442" s="24"/>
      <c r="AE442" s="24"/>
      <c r="AF442" s="24"/>
      <c r="AG442" s="24"/>
      <c r="AH442" s="24"/>
      <c r="AI442" s="24"/>
      <c r="AJ442" s="24"/>
      <c r="AK442" s="24"/>
      <c r="AL442" s="24"/>
      <c r="AM442" s="24"/>
      <c r="AN442" s="24"/>
      <c r="AO442" s="24"/>
      <c r="AP442" s="24"/>
    </row>
    <row r="443" spans="1:42" s="11" customFormat="1" ht="13.5" customHeight="1" x14ac:dyDescent="0.2">
      <c r="A443" s="51"/>
      <c r="B443" s="12"/>
      <c r="C443" s="43"/>
      <c r="D443" s="13"/>
      <c r="E443" s="40"/>
      <c r="F443" s="26"/>
      <c r="G443" s="15"/>
      <c r="H443" s="14"/>
      <c r="I443" s="18"/>
      <c r="J443" s="18"/>
      <c r="K443" s="18"/>
      <c r="L443" s="18"/>
      <c r="M443" s="19"/>
      <c r="N443" s="18"/>
      <c r="O443" s="18"/>
      <c r="P443"/>
      <c r="Q443" s="24"/>
      <c r="R443" s="24"/>
      <c r="S443" s="24"/>
      <c r="T443" s="24"/>
      <c r="U443" s="24"/>
      <c r="V443" s="24"/>
      <c r="W443" s="24"/>
      <c r="X443" s="24"/>
      <c r="Y443" s="24"/>
      <c r="Z443" s="24"/>
      <c r="AA443" s="24"/>
      <c r="AB443" s="24"/>
      <c r="AC443" s="24"/>
      <c r="AD443" s="24"/>
      <c r="AE443" s="24"/>
      <c r="AF443" s="24"/>
      <c r="AG443" s="24"/>
      <c r="AH443" s="24"/>
      <c r="AI443" s="24"/>
      <c r="AJ443" s="24"/>
      <c r="AK443" s="24"/>
      <c r="AL443" s="24"/>
      <c r="AM443" s="24"/>
      <c r="AN443" s="24"/>
      <c r="AO443" s="24"/>
      <c r="AP443" s="24"/>
    </row>
    <row r="444" spans="1:42" s="11" customFormat="1" ht="13.5" customHeight="1" x14ac:dyDescent="0.2">
      <c r="A444" s="51"/>
      <c r="B444" s="12"/>
      <c r="C444" s="43"/>
      <c r="D444" s="13"/>
      <c r="E444" s="40"/>
      <c r="F444" s="26"/>
      <c r="G444" s="15"/>
      <c r="H444" s="14"/>
      <c r="I444" s="18"/>
      <c r="J444" s="18"/>
      <c r="K444" s="18"/>
      <c r="L444" s="18"/>
      <c r="M444" s="19"/>
      <c r="N444" s="18"/>
      <c r="O444" s="18"/>
      <c r="P444"/>
      <c r="Q444" s="24"/>
      <c r="R444" s="24"/>
      <c r="S444" s="24"/>
      <c r="T444" s="24"/>
      <c r="U444" s="24"/>
      <c r="V444" s="24"/>
      <c r="W444" s="24"/>
      <c r="X444" s="24"/>
      <c r="Y444" s="24"/>
      <c r="Z444" s="24"/>
      <c r="AA444" s="24"/>
      <c r="AB444" s="24"/>
      <c r="AC444" s="24"/>
      <c r="AD444" s="24"/>
      <c r="AE444" s="24"/>
      <c r="AF444" s="24"/>
      <c r="AG444" s="24"/>
      <c r="AH444" s="24"/>
      <c r="AI444" s="24"/>
      <c r="AJ444" s="24"/>
      <c r="AK444" s="24"/>
      <c r="AL444" s="24"/>
      <c r="AM444" s="24"/>
      <c r="AN444" s="24"/>
      <c r="AO444" s="24"/>
      <c r="AP444" s="24"/>
    </row>
    <row r="445" spans="1:42" s="11" customFormat="1" ht="13.5" customHeight="1" x14ac:dyDescent="0.2">
      <c r="A445" s="51"/>
      <c r="B445" s="12"/>
      <c r="C445" s="43"/>
      <c r="D445" s="13"/>
      <c r="E445" s="40"/>
      <c r="F445" s="26"/>
      <c r="G445" s="15"/>
      <c r="H445" s="14"/>
      <c r="I445" s="18"/>
      <c r="J445" s="18"/>
      <c r="K445" s="18"/>
      <c r="L445" s="18"/>
      <c r="M445" s="19"/>
      <c r="N445" s="18"/>
      <c r="O445" s="18"/>
      <c r="P445"/>
      <c r="Q445" s="24"/>
      <c r="R445" s="24"/>
      <c r="S445" s="24"/>
      <c r="T445" s="24"/>
      <c r="U445" s="24"/>
      <c r="V445" s="24"/>
      <c r="W445" s="24"/>
      <c r="X445" s="24"/>
      <c r="Y445" s="24"/>
      <c r="Z445" s="24"/>
      <c r="AA445" s="24"/>
      <c r="AB445" s="24"/>
      <c r="AC445" s="24"/>
      <c r="AD445" s="24"/>
      <c r="AE445" s="24"/>
      <c r="AF445" s="24"/>
      <c r="AG445" s="24"/>
      <c r="AH445" s="24"/>
      <c r="AI445" s="24"/>
      <c r="AJ445" s="24"/>
      <c r="AK445" s="24"/>
      <c r="AL445" s="24"/>
      <c r="AM445" s="24"/>
      <c r="AN445" s="24"/>
      <c r="AO445" s="24"/>
      <c r="AP445" s="24"/>
    </row>
    <row r="446" spans="1:42" s="11" customFormat="1" ht="13.5" customHeight="1" x14ac:dyDescent="0.2">
      <c r="A446" s="51"/>
      <c r="B446" s="12"/>
      <c r="C446" s="43"/>
      <c r="D446" s="13"/>
      <c r="E446" s="40"/>
      <c r="F446" s="26"/>
      <c r="G446" s="15"/>
      <c r="H446" s="14"/>
      <c r="I446" s="18"/>
      <c r="J446" s="18"/>
      <c r="K446" s="18"/>
      <c r="L446" s="18"/>
      <c r="M446" s="19"/>
      <c r="N446" s="18"/>
      <c r="O446" s="18"/>
      <c r="P446"/>
      <c r="Q446" s="24"/>
      <c r="R446" s="24"/>
      <c r="S446" s="24"/>
      <c r="T446" s="24"/>
      <c r="U446" s="24"/>
      <c r="V446" s="24"/>
      <c r="W446" s="24"/>
      <c r="X446" s="24"/>
      <c r="Y446" s="24"/>
      <c r="Z446" s="24"/>
      <c r="AA446" s="24"/>
      <c r="AB446" s="24"/>
      <c r="AC446" s="24"/>
      <c r="AD446" s="24"/>
      <c r="AE446" s="24"/>
      <c r="AF446" s="24"/>
      <c r="AG446" s="24"/>
      <c r="AH446" s="24"/>
      <c r="AI446" s="24"/>
      <c r="AJ446" s="24"/>
      <c r="AK446" s="24"/>
      <c r="AL446" s="24"/>
      <c r="AM446" s="24"/>
      <c r="AN446" s="24"/>
      <c r="AO446" s="24"/>
      <c r="AP446" s="24"/>
    </row>
    <row r="447" spans="1:42" s="11" customFormat="1" ht="13.5" customHeight="1" x14ac:dyDescent="0.2">
      <c r="A447" s="51"/>
      <c r="B447" s="12"/>
      <c r="C447" s="43"/>
      <c r="D447" s="13"/>
      <c r="E447" s="40"/>
      <c r="F447" s="26"/>
      <c r="G447" s="15"/>
      <c r="H447" s="14"/>
      <c r="I447" s="18"/>
      <c r="J447" s="18"/>
      <c r="K447" s="18"/>
      <c r="L447" s="18"/>
      <c r="M447" s="19"/>
      <c r="N447" s="18"/>
      <c r="O447" s="18"/>
      <c r="P447"/>
      <c r="Q447" s="24"/>
      <c r="R447" s="24"/>
      <c r="S447" s="24"/>
      <c r="T447" s="24"/>
      <c r="U447" s="24"/>
      <c r="V447" s="24"/>
      <c r="W447" s="24"/>
      <c r="X447" s="24"/>
      <c r="Y447" s="24"/>
      <c r="Z447" s="24"/>
      <c r="AA447" s="24"/>
      <c r="AB447" s="24"/>
      <c r="AC447" s="24"/>
      <c r="AD447" s="24"/>
      <c r="AE447" s="24"/>
      <c r="AF447" s="24"/>
      <c r="AG447" s="24"/>
      <c r="AH447" s="24"/>
      <c r="AI447" s="24"/>
      <c r="AJ447" s="24"/>
      <c r="AK447" s="24"/>
      <c r="AL447" s="24"/>
      <c r="AM447" s="24"/>
      <c r="AN447" s="24"/>
      <c r="AO447" s="24"/>
      <c r="AP447" s="24"/>
    </row>
    <row r="448" spans="1:42" s="11" customFormat="1" ht="13.5" customHeight="1" x14ac:dyDescent="0.2">
      <c r="A448" s="51"/>
      <c r="B448" s="12"/>
      <c r="C448" s="43"/>
      <c r="D448" s="13"/>
      <c r="E448" s="40"/>
      <c r="F448" s="26"/>
      <c r="G448" s="15"/>
      <c r="H448" s="14"/>
      <c r="I448" s="18"/>
      <c r="J448" s="18"/>
      <c r="K448" s="18"/>
      <c r="L448" s="18"/>
      <c r="M448" s="19"/>
      <c r="N448" s="18"/>
      <c r="O448" s="18"/>
      <c r="P448"/>
      <c r="Q448" s="24"/>
      <c r="R448" s="24"/>
      <c r="S448" s="24"/>
      <c r="T448" s="24"/>
      <c r="U448" s="24"/>
      <c r="V448" s="24"/>
      <c r="W448" s="24"/>
      <c r="X448" s="24"/>
      <c r="Y448" s="24"/>
      <c r="Z448" s="24"/>
      <c r="AA448" s="24"/>
      <c r="AB448" s="24"/>
      <c r="AC448" s="24"/>
      <c r="AD448" s="24"/>
      <c r="AE448" s="24"/>
      <c r="AF448" s="24"/>
      <c r="AG448" s="24"/>
      <c r="AH448" s="24"/>
      <c r="AI448" s="24"/>
      <c r="AJ448" s="24"/>
      <c r="AK448" s="24"/>
      <c r="AL448" s="24"/>
      <c r="AM448" s="24"/>
      <c r="AN448" s="24"/>
      <c r="AO448" s="24"/>
      <c r="AP448" s="24"/>
    </row>
    <row r="449" spans="1:42" s="11" customFormat="1" ht="13.5" customHeight="1" x14ac:dyDescent="0.2">
      <c r="A449" s="51"/>
      <c r="B449" s="12"/>
      <c r="C449" s="43"/>
      <c r="D449" s="13"/>
      <c r="E449" s="40"/>
      <c r="F449" s="26"/>
      <c r="G449" s="15"/>
      <c r="H449" s="14"/>
      <c r="I449" s="18"/>
      <c r="J449" s="18"/>
      <c r="K449" s="18"/>
      <c r="L449" s="18"/>
      <c r="M449" s="19"/>
      <c r="N449" s="18"/>
      <c r="O449" s="18"/>
      <c r="P449"/>
      <c r="Q449" s="24"/>
      <c r="R449" s="24"/>
      <c r="S449" s="24"/>
      <c r="T449" s="24"/>
      <c r="U449" s="24"/>
      <c r="V449" s="24"/>
      <c r="W449" s="24"/>
      <c r="X449" s="24"/>
      <c r="Y449" s="24"/>
      <c r="Z449" s="24"/>
      <c r="AA449" s="24"/>
      <c r="AB449" s="24"/>
      <c r="AC449" s="24"/>
      <c r="AD449" s="24"/>
      <c r="AE449" s="24"/>
      <c r="AF449" s="24"/>
      <c r="AG449" s="24"/>
      <c r="AH449" s="24"/>
      <c r="AI449" s="24"/>
      <c r="AJ449" s="24"/>
      <c r="AK449" s="24"/>
      <c r="AL449" s="24"/>
      <c r="AM449" s="24"/>
      <c r="AN449" s="24"/>
      <c r="AO449" s="24"/>
      <c r="AP449" s="24"/>
    </row>
    <row r="450" spans="1:42" s="11" customFormat="1" ht="13.5" customHeight="1" x14ac:dyDescent="0.2">
      <c r="A450" s="51"/>
      <c r="B450" s="12"/>
      <c r="C450" s="43"/>
      <c r="D450" s="13"/>
      <c r="E450" s="40"/>
      <c r="F450" s="26"/>
      <c r="G450" s="15"/>
      <c r="H450" s="14"/>
      <c r="I450" s="18"/>
      <c r="J450" s="18"/>
      <c r="K450" s="18"/>
      <c r="L450" s="18"/>
      <c r="M450" s="19"/>
      <c r="N450" s="18"/>
      <c r="O450" s="18"/>
      <c r="P450"/>
      <c r="Q450" s="24"/>
      <c r="R450" s="24"/>
      <c r="S450" s="24"/>
      <c r="T450" s="24"/>
      <c r="U450" s="24"/>
      <c r="V450" s="24"/>
      <c r="W450" s="24"/>
      <c r="X450" s="24"/>
      <c r="Y450" s="24"/>
      <c r="Z450" s="24"/>
      <c r="AA450" s="24"/>
      <c r="AB450" s="24"/>
      <c r="AC450" s="24"/>
      <c r="AD450" s="24"/>
      <c r="AE450" s="24"/>
      <c r="AF450" s="24"/>
      <c r="AG450" s="24"/>
      <c r="AH450" s="24"/>
      <c r="AI450" s="24"/>
      <c r="AJ450" s="24"/>
      <c r="AK450" s="24"/>
      <c r="AL450" s="24"/>
      <c r="AM450" s="24"/>
      <c r="AN450" s="24"/>
      <c r="AO450" s="24"/>
      <c r="AP450" s="24"/>
    </row>
    <row r="451" spans="1:42" s="11" customFormat="1" ht="13.5" customHeight="1" x14ac:dyDescent="0.2">
      <c r="A451" s="51"/>
      <c r="B451" s="12"/>
      <c r="C451" s="43"/>
      <c r="D451" s="13"/>
      <c r="E451" s="40"/>
      <c r="F451" s="26"/>
      <c r="G451" s="15"/>
      <c r="H451" s="14"/>
      <c r="I451" s="18"/>
      <c r="J451" s="18"/>
      <c r="K451" s="18"/>
      <c r="L451" s="18"/>
      <c r="M451" s="19"/>
      <c r="N451" s="18"/>
      <c r="O451" s="18"/>
      <c r="P451"/>
      <c r="Q451" s="24"/>
      <c r="R451" s="24"/>
      <c r="S451" s="24"/>
      <c r="T451" s="24"/>
      <c r="U451" s="24"/>
      <c r="V451" s="24"/>
      <c r="W451" s="24"/>
      <c r="X451" s="24"/>
      <c r="Y451" s="24"/>
      <c r="Z451" s="24"/>
      <c r="AA451" s="24"/>
      <c r="AB451" s="24"/>
      <c r="AC451" s="24"/>
      <c r="AD451" s="24"/>
      <c r="AE451" s="24"/>
      <c r="AF451" s="24"/>
      <c r="AG451" s="24"/>
      <c r="AH451" s="24"/>
      <c r="AI451" s="24"/>
      <c r="AJ451" s="24"/>
      <c r="AK451" s="24"/>
      <c r="AL451" s="24"/>
      <c r="AM451" s="24"/>
      <c r="AN451" s="24"/>
      <c r="AO451" s="24"/>
      <c r="AP451" s="24"/>
    </row>
    <row r="452" spans="1:42" s="11" customFormat="1" ht="13.5" customHeight="1" x14ac:dyDescent="0.2">
      <c r="A452" s="51"/>
      <c r="B452" s="12"/>
      <c r="C452" s="43"/>
      <c r="D452" s="13"/>
      <c r="E452" s="40"/>
      <c r="F452" s="26"/>
      <c r="G452" s="15"/>
      <c r="H452" s="14"/>
      <c r="I452" s="18"/>
      <c r="J452" s="18"/>
      <c r="K452" s="18"/>
      <c r="L452" s="18"/>
      <c r="M452" s="19"/>
      <c r="N452" s="18"/>
      <c r="O452" s="18"/>
      <c r="P452"/>
      <c r="Q452" s="24"/>
      <c r="R452" s="24"/>
      <c r="S452" s="24"/>
      <c r="T452" s="24"/>
      <c r="U452" s="24"/>
      <c r="V452" s="24"/>
      <c r="W452" s="24"/>
      <c r="X452" s="24"/>
      <c r="Y452" s="24"/>
      <c r="Z452" s="24"/>
      <c r="AA452" s="24"/>
      <c r="AB452" s="24"/>
      <c r="AC452" s="24"/>
      <c r="AD452" s="24"/>
      <c r="AE452" s="24"/>
      <c r="AF452" s="24"/>
      <c r="AG452" s="24"/>
      <c r="AH452" s="24"/>
      <c r="AI452" s="24"/>
      <c r="AJ452" s="24"/>
      <c r="AK452" s="24"/>
      <c r="AL452" s="24"/>
      <c r="AM452" s="24"/>
      <c r="AN452" s="24"/>
      <c r="AO452" s="24"/>
      <c r="AP452" s="24"/>
    </row>
    <row r="453" spans="1:42" s="11" customFormat="1" ht="13.5" customHeight="1" x14ac:dyDescent="0.2">
      <c r="A453" s="51"/>
      <c r="B453" s="12"/>
      <c r="C453" s="43"/>
      <c r="D453" s="13"/>
      <c r="E453" s="40"/>
      <c r="F453" s="26"/>
      <c r="G453" s="15"/>
      <c r="H453" s="14"/>
      <c r="I453" s="18"/>
      <c r="J453" s="18"/>
      <c r="K453" s="18"/>
      <c r="L453" s="18"/>
      <c r="M453" s="19"/>
      <c r="N453" s="18"/>
      <c r="O453" s="18"/>
      <c r="P453"/>
      <c r="Q453" s="24"/>
      <c r="R453" s="24"/>
      <c r="S453" s="24"/>
      <c r="T453" s="24"/>
      <c r="U453" s="24"/>
      <c r="V453" s="24"/>
      <c r="W453" s="24"/>
      <c r="X453" s="24"/>
      <c r="Y453" s="24"/>
      <c r="Z453" s="24"/>
      <c r="AA453" s="24"/>
      <c r="AB453" s="24"/>
      <c r="AC453" s="24"/>
      <c r="AD453" s="24"/>
      <c r="AE453" s="24"/>
      <c r="AF453" s="24"/>
      <c r="AG453" s="24"/>
      <c r="AH453" s="24"/>
      <c r="AI453" s="24"/>
      <c r="AJ453" s="24"/>
      <c r="AK453" s="24"/>
      <c r="AL453" s="24"/>
      <c r="AM453" s="24"/>
      <c r="AN453" s="24"/>
      <c r="AO453" s="24"/>
      <c r="AP453" s="24"/>
    </row>
    <row r="454" spans="1:42" s="11" customFormat="1" ht="13.5" customHeight="1" x14ac:dyDescent="0.2">
      <c r="A454" s="51"/>
      <c r="B454" s="12"/>
      <c r="C454" s="43"/>
      <c r="D454" s="13"/>
      <c r="E454" s="40"/>
      <c r="F454" s="26"/>
      <c r="G454" s="15"/>
      <c r="H454" s="14"/>
      <c r="I454" s="18"/>
      <c r="J454" s="18"/>
      <c r="K454" s="18"/>
      <c r="L454" s="18"/>
      <c r="M454" s="19"/>
      <c r="N454" s="18"/>
      <c r="O454" s="18"/>
      <c r="P454"/>
      <c r="Q454" s="24"/>
      <c r="R454" s="24"/>
      <c r="S454" s="24"/>
      <c r="T454" s="24"/>
      <c r="U454" s="24"/>
      <c r="V454" s="24"/>
      <c r="W454" s="24"/>
      <c r="X454" s="24"/>
      <c r="Y454" s="24"/>
      <c r="Z454" s="24"/>
      <c r="AA454" s="24"/>
      <c r="AB454" s="24"/>
      <c r="AC454" s="24"/>
      <c r="AD454" s="24"/>
      <c r="AE454" s="24"/>
      <c r="AF454" s="24"/>
      <c r="AG454" s="24"/>
      <c r="AH454" s="24"/>
      <c r="AI454" s="24"/>
      <c r="AJ454" s="24"/>
      <c r="AK454" s="24"/>
      <c r="AL454" s="24"/>
      <c r="AM454" s="24"/>
      <c r="AN454" s="24"/>
      <c r="AO454" s="24"/>
      <c r="AP454" s="24"/>
    </row>
    <row r="455" spans="1:42" s="11" customFormat="1" ht="13.5" customHeight="1" x14ac:dyDescent="0.2">
      <c r="A455" s="51"/>
      <c r="B455" s="12"/>
      <c r="C455" s="43"/>
      <c r="D455" s="13"/>
      <c r="E455" s="40"/>
      <c r="F455" s="26"/>
      <c r="G455" s="15"/>
      <c r="H455" s="14"/>
      <c r="I455" s="18"/>
      <c r="J455" s="18"/>
      <c r="K455" s="18"/>
      <c r="L455" s="18"/>
      <c r="M455" s="19"/>
      <c r="N455" s="18"/>
      <c r="O455" s="18"/>
      <c r="P455"/>
      <c r="Q455" s="24"/>
      <c r="R455" s="24"/>
      <c r="S455" s="24"/>
      <c r="T455" s="24"/>
      <c r="U455" s="24"/>
      <c r="V455" s="24"/>
      <c r="W455" s="24"/>
      <c r="X455" s="24"/>
      <c r="Y455" s="24"/>
      <c r="Z455" s="24"/>
      <c r="AA455" s="24"/>
      <c r="AB455" s="24"/>
      <c r="AC455" s="24"/>
      <c r="AD455" s="24"/>
      <c r="AE455" s="24"/>
      <c r="AF455" s="24"/>
      <c r="AG455" s="24"/>
      <c r="AH455" s="24"/>
      <c r="AI455" s="24"/>
      <c r="AJ455" s="24"/>
      <c r="AK455" s="24"/>
      <c r="AL455" s="24"/>
      <c r="AM455" s="24"/>
      <c r="AN455" s="24"/>
      <c r="AO455" s="24"/>
      <c r="AP455" s="24"/>
    </row>
    <row r="456" spans="1:42" s="11" customFormat="1" ht="13.5" customHeight="1" x14ac:dyDescent="0.2">
      <c r="A456" s="51"/>
      <c r="B456" s="12"/>
      <c r="C456" s="43"/>
      <c r="D456" s="13"/>
      <c r="E456" s="40"/>
      <c r="F456" s="26"/>
      <c r="G456" s="15"/>
      <c r="H456" s="14"/>
      <c r="I456" s="18"/>
      <c r="J456" s="18"/>
      <c r="K456" s="18"/>
      <c r="L456" s="18"/>
      <c r="M456" s="19"/>
      <c r="N456" s="18"/>
      <c r="O456" s="18"/>
      <c r="P456"/>
      <c r="Q456" s="24"/>
      <c r="R456" s="24"/>
      <c r="S456" s="24"/>
      <c r="T456" s="24"/>
      <c r="U456" s="24"/>
      <c r="V456" s="24"/>
      <c r="W456" s="24"/>
      <c r="X456" s="24"/>
      <c r="Y456" s="24"/>
      <c r="Z456" s="24"/>
      <c r="AA456" s="24"/>
      <c r="AB456" s="24"/>
      <c r="AC456" s="24"/>
      <c r="AD456" s="24"/>
      <c r="AE456" s="24"/>
      <c r="AF456" s="24"/>
      <c r="AG456" s="24"/>
      <c r="AH456" s="24"/>
      <c r="AI456" s="24"/>
      <c r="AJ456" s="24"/>
      <c r="AK456" s="24"/>
      <c r="AL456" s="24"/>
      <c r="AM456" s="24"/>
      <c r="AN456" s="24"/>
      <c r="AO456" s="24"/>
      <c r="AP456" s="24"/>
    </row>
    <row r="457" spans="1:42" s="11" customFormat="1" ht="13.5" customHeight="1" x14ac:dyDescent="0.2">
      <c r="A457" s="51"/>
      <c r="B457" s="12"/>
      <c r="C457" s="43"/>
      <c r="D457" s="13"/>
      <c r="E457" s="40"/>
      <c r="F457" s="26"/>
      <c r="G457" s="15"/>
      <c r="H457" s="14"/>
      <c r="I457" s="18"/>
      <c r="J457" s="18"/>
      <c r="K457" s="18"/>
      <c r="L457" s="18"/>
      <c r="M457" s="19"/>
      <c r="N457" s="18"/>
      <c r="O457" s="18"/>
      <c r="P457"/>
      <c r="Q457" s="24"/>
      <c r="R457" s="24"/>
      <c r="S457" s="24"/>
      <c r="T457" s="24"/>
      <c r="U457" s="24"/>
      <c r="V457" s="24"/>
      <c r="W457" s="24"/>
      <c r="X457" s="24"/>
      <c r="Y457" s="24"/>
      <c r="Z457" s="24"/>
      <c r="AA457" s="24"/>
      <c r="AB457" s="24"/>
      <c r="AC457" s="24"/>
      <c r="AD457" s="24"/>
      <c r="AE457" s="24"/>
      <c r="AF457" s="24"/>
      <c r="AG457" s="24"/>
      <c r="AH457" s="24"/>
      <c r="AI457" s="24"/>
      <c r="AJ457" s="24"/>
      <c r="AK457" s="24"/>
      <c r="AL457" s="24"/>
      <c r="AM457" s="24"/>
      <c r="AN457" s="24"/>
      <c r="AO457" s="24"/>
      <c r="AP457" s="24"/>
    </row>
    <row r="458" spans="1:42" s="11" customFormat="1" ht="13.5" customHeight="1" x14ac:dyDescent="0.2">
      <c r="A458" s="51"/>
      <c r="B458" s="12"/>
      <c r="C458" s="43"/>
      <c r="D458" s="13"/>
      <c r="E458" s="40"/>
      <c r="F458" s="26"/>
      <c r="G458" s="15"/>
      <c r="H458" s="14"/>
      <c r="I458" s="18"/>
      <c r="J458" s="18"/>
      <c r="K458" s="18"/>
      <c r="L458" s="18"/>
      <c r="M458" s="19"/>
      <c r="N458" s="18"/>
      <c r="O458" s="18"/>
      <c r="P458"/>
      <c r="Q458" s="24"/>
      <c r="R458" s="24"/>
      <c r="S458" s="24"/>
      <c r="T458" s="24"/>
      <c r="U458" s="24"/>
      <c r="V458" s="24"/>
      <c r="W458" s="24"/>
      <c r="X458" s="24"/>
      <c r="Y458" s="24"/>
      <c r="Z458" s="24"/>
      <c r="AA458" s="24"/>
      <c r="AB458" s="24"/>
      <c r="AC458" s="24"/>
      <c r="AD458" s="24"/>
      <c r="AE458" s="24"/>
      <c r="AF458" s="24"/>
      <c r="AG458" s="24"/>
      <c r="AH458" s="24"/>
      <c r="AI458" s="24"/>
      <c r="AJ458" s="24"/>
      <c r="AK458" s="24"/>
      <c r="AL458" s="24"/>
      <c r="AM458" s="24"/>
      <c r="AN458" s="24"/>
      <c r="AO458" s="24"/>
      <c r="AP458" s="24"/>
    </row>
    <row r="459" spans="1:42" s="11" customFormat="1" ht="13.5" customHeight="1" x14ac:dyDescent="0.2">
      <c r="A459" s="51"/>
      <c r="B459" s="12"/>
      <c r="C459" s="43"/>
      <c r="D459" s="13"/>
      <c r="E459" s="40"/>
      <c r="F459" s="26"/>
      <c r="G459" s="15"/>
      <c r="H459" s="14"/>
      <c r="I459" s="18"/>
      <c r="J459" s="18"/>
      <c r="K459" s="18"/>
      <c r="L459" s="18"/>
      <c r="M459" s="19"/>
      <c r="N459" s="18"/>
      <c r="O459" s="18"/>
      <c r="P459"/>
      <c r="Q459" s="24"/>
      <c r="R459" s="24"/>
      <c r="S459" s="24"/>
      <c r="T459" s="24"/>
      <c r="U459" s="24"/>
      <c r="V459" s="24"/>
      <c r="W459" s="24"/>
      <c r="X459" s="24"/>
      <c r="Y459" s="24"/>
      <c r="Z459" s="24"/>
      <c r="AA459" s="24"/>
      <c r="AB459" s="24"/>
      <c r="AC459" s="24"/>
      <c r="AD459" s="24"/>
      <c r="AE459" s="24"/>
      <c r="AF459" s="24"/>
      <c r="AG459" s="24"/>
      <c r="AH459" s="24"/>
      <c r="AI459" s="24"/>
      <c r="AJ459" s="24"/>
      <c r="AK459" s="24"/>
      <c r="AL459" s="24"/>
      <c r="AM459" s="24"/>
      <c r="AN459" s="24"/>
      <c r="AO459" s="24"/>
      <c r="AP459" s="24"/>
    </row>
    <row r="460" spans="1:42" s="11" customFormat="1" ht="13.5" customHeight="1" x14ac:dyDescent="0.2">
      <c r="A460" s="51"/>
      <c r="B460" s="12"/>
      <c r="C460" s="43"/>
      <c r="D460" s="13"/>
      <c r="E460" s="40"/>
      <c r="F460" s="26"/>
      <c r="G460" s="15"/>
      <c r="H460" s="14"/>
      <c r="I460" s="18"/>
      <c r="J460" s="18"/>
      <c r="K460" s="18"/>
      <c r="L460" s="18"/>
      <c r="M460" s="19"/>
      <c r="N460" s="18"/>
      <c r="O460" s="18"/>
      <c r="P460"/>
      <c r="Q460" s="24"/>
      <c r="R460" s="24"/>
      <c r="S460" s="24"/>
      <c r="T460" s="24"/>
      <c r="U460" s="24"/>
      <c r="V460" s="24"/>
      <c r="W460" s="24"/>
      <c r="X460" s="24"/>
      <c r="Y460" s="24"/>
      <c r="Z460" s="24"/>
      <c r="AA460" s="24"/>
      <c r="AB460" s="24"/>
      <c r="AC460" s="24"/>
      <c r="AD460" s="24"/>
      <c r="AE460" s="24"/>
      <c r="AF460" s="24"/>
      <c r="AG460" s="24"/>
      <c r="AH460" s="24"/>
      <c r="AI460" s="24"/>
      <c r="AJ460" s="24"/>
      <c r="AK460" s="24"/>
      <c r="AL460" s="24"/>
      <c r="AM460" s="24"/>
      <c r="AN460" s="24"/>
      <c r="AO460" s="24"/>
      <c r="AP460" s="24"/>
    </row>
    <row r="461" spans="1:42" s="11" customFormat="1" ht="13.5" customHeight="1" x14ac:dyDescent="0.2">
      <c r="A461" s="51"/>
      <c r="B461" s="12"/>
      <c r="C461" s="43"/>
      <c r="D461" s="13"/>
      <c r="E461" s="40"/>
      <c r="F461" s="26"/>
      <c r="G461" s="15"/>
      <c r="H461" s="14"/>
      <c r="I461" s="18"/>
      <c r="J461" s="18"/>
      <c r="K461" s="18"/>
      <c r="L461" s="18"/>
      <c r="M461" s="19"/>
      <c r="N461" s="18"/>
      <c r="O461" s="18"/>
      <c r="P461"/>
      <c r="Q461" s="24"/>
      <c r="R461" s="24"/>
      <c r="S461" s="24"/>
      <c r="T461" s="24"/>
      <c r="U461" s="24"/>
      <c r="V461" s="24"/>
      <c r="W461" s="24"/>
      <c r="X461" s="24"/>
      <c r="Y461" s="24"/>
      <c r="Z461" s="24"/>
      <c r="AA461" s="24"/>
      <c r="AB461" s="24"/>
      <c r="AC461" s="24"/>
      <c r="AD461" s="24"/>
      <c r="AE461" s="24"/>
      <c r="AF461" s="24"/>
      <c r="AG461" s="24"/>
      <c r="AH461" s="24"/>
      <c r="AI461" s="24"/>
      <c r="AJ461" s="24"/>
      <c r="AK461" s="24"/>
      <c r="AL461" s="24"/>
      <c r="AM461" s="24"/>
      <c r="AN461" s="24"/>
      <c r="AO461" s="24"/>
      <c r="AP461" s="24"/>
    </row>
    <row r="462" spans="1:42" s="11" customFormat="1" ht="13.5" customHeight="1" x14ac:dyDescent="0.2">
      <c r="A462" s="51"/>
      <c r="B462" s="12"/>
      <c r="C462" s="43"/>
      <c r="D462" s="13"/>
      <c r="E462" s="40"/>
      <c r="F462" s="26"/>
      <c r="G462" s="15"/>
      <c r="H462" s="14"/>
      <c r="I462" s="18"/>
      <c r="J462" s="18"/>
      <c r="K462" s="18"/>
      <c r="L462" s="18"/>
      <c r="M462" s="19"/>
      <c r="N462" s="18"/>
      <c r="O462" s="18"/>
      <c r="P462"/>
      <c r="Q462" s="24"/>
      <c r="R462" s="24"/>
      <c r="S462" s="24"/>
      <c r="T462" s="24"/>
      <c r="U462" s="24"/>
      <c r="V462" s="24"/>
      <c r="W462" s="24"/>
      <c r="X462" s="24"/>
      <c r="Y462" s="24"/>
      <c r="Z462" s="24"/>
      <c r="AA462" s="24"/>
      <c r="AB462" s="24"/>
      <c r="AC462" s="24"/>
      <c r="AD462" s="24"/>
      <c r="AE462" s="24"/>
      <c r="AF462" s="24"/>
      <c r="AG462" s="24"/>
      <c r="AH462" s="24"/>
      <c r="AI462" s="24"/>
      <c r="AJ462" s="24"/>
      <c r="AK462" s="24"/>
      <c r="AL462" s="24"/>
      <c r="AM462" s="24"/>
      <c r="AN462" s="24"/>
      <c r="AO462" s="24"/>
      <c r="AP462" s="24"/>
    </row>
    <row r="463" spans="1:42" s="11" customFormat="1" ht="13.5" customHeight="1" x14ac:dyDescent="0.2">
      <c r="A463" s="51"/>
      <c r="B463" s="12"/>
      <c r="C463" s="43"/>
      <c r="D463" s="13"/>
      <c r="E463" s="40"/>
      <c r="F463" s="26"/>
      <c r="G463" s="15"/>
      <c r="H463" s="14"/>
      <c r="I463" s="18"/>
      <c r="J463" s="18"/>
      <c r="K463" s="18"/>
      <c r="L463" s="18"/>
      <c r="M463" s="19"/>
      <c r="N463" s="18"/>
      <c r="O463" s="18"/>
      <c r="P463"/>
      <c r="Q463" s="24"/>
      <c r="R463" s="24"/>
      <c r="S463" s="24"/>
      <c r="T463" s="24"/>
      <c r="U463" s="24"/>
      <c r="V463" s="24"/>
      <c r="W463" s="24"/>
      <c r="X463" s="24"/>
      <c r="Y463" s="24"/>
      <c r="Z463" s="24"/>
      <c r="AA463" s="24"/>
      <c r="AB463" s="24"/>
      <c r="AC463" s="24"/>
      <c r="AD463" s="24"/>
      <c r="AE463" s="24"/>
      <c r="AF463" s="24"/>
      <c r="AG463" s="24"/>
      <c r="AH463" s="24"/>
      <c r="AI463" s="24"/>
      <c r="AJ463" s="24"/>
      <c r="AK463" s="24"/>
      <c r="AL463" s="24"/>
      <c r="AM463" s="24"/>
      <c r="AN463" s="24"/>
      <c r="AO463" s="24"/>
      <c r="AP463" s="24"/>
    </row>
    <row r="464" spans="1:42" s="11" customFormat="1" ht="13.5" customHeight="1" x14ac:dyDescent="0.2">
      <c r="A464" s="51"/>
      <c r="B464" s="12"/>
      <c r="C464" s="43"/>
      <c r="D464" s="13"/>
      <c r="E464" s="40"/>
      <c r="F464" s="26"/>
      <c r="G464" s="15"/>
      <c r="H464" s="14"/>
      <c r="I464" s="18"/>
      <c r="J464" s="18"/>
      <c r="K464" s="18"/>
      <c r="L464" s="18"/>
      <c r="M464" s="19"/>
      <c r="N464" s="18"/>
      <c r="O464" s="18"/>
      <c r="P464"/>
      <c r="Q464" s="24"/>
      <c r="R464" s="24"/>
      <c r="S464" s="24"/>
      <c r="T464" s="24"/>
      <c r="U464" s="24"/>
      <c r="V464" s="24"/>
      <c r="W464" s="24"/>
      <c r="X464" s="24"/>
      <c r="Y464" s="24"/>
      <c r="Z464" s="24"/>
      <c r="AA464" s="24"/>
      <c r="AB464" s="24"/>
      <c r="AC464" s="24"/>
      <c r="AD464" s="24"/>
      <c r="AE464" s="24"/>
      <c r="AF464" s="24"/>
      <c r="AG464" s="24"/>
      <c r="AH464" s="24"/>
      <c r="AI464" s="24"/>
      <c r="AJ464" s="24"/>
      <c r="AK464" s="24"/>
      <c r="AL464" s="24"/>
      <c r="AM464" s="24"/>
      <c r="AN464" s="24"/>
      <c r="AO464" s="24"/>
      <c r="AP464" s="24"/>
    </row>
    <row r="465" spans="1:42" s="11" customFormat="1" ht="13.5" customHeight="1" x14ac:dyDescent="0.2">
      <c r="A465" s="51"/>
      <c r="B465" s="12"/>
      <c r="C465" s="43"/>
      <c r="D465" s="13"/>
      <c r="E465" s="40"/>
      <c r="F465" s="26"/>
      <c r="G465" s="15"/>
      <c r="H465" s="14"/>
      <c r="I465" s="18"/>
      <c r="J465" s="18"/>
      <c r="K465" s="18"/>
      <c r="L465" s="18"/>
      <c r="M465" s="19"/>
      <c r="N465" s="18"/>
      <c r="O465" s="18"/>
      <c r="P465"/>
      <c r="Q465" s="24"/>
      <c r="R465" s="24"/>
      <c r="S465" s="24"/>
      <c r="T465" s="24"/>
      <c r="U465" s="24"/>
      <c r="V465" s="24"/>
      <c r="W465" s="24"/>
      <c r="X465" s="24"/>
      <c r="Y465" s="24"/>
      <c r="Z465" s="24"/>
      <c r="AA465" s="24"/>
      <c r="AB465" s="24"/>
      <c r="AC465" s="24"/>
      <c r="AD465" s="24"/>
      <c r="AE465" s="24"/>
      <c r="AF465" s="24"/>
      <c r="AG465" s="24"/>
      <c r="AH465" s="24"/>
      <c r="AI465" s="24"/>
      <c r="AJ465" s="24"/>
      <c r="AK465" s="24"/>
      <c r="AL465" s="24"/>
      <c r="AM465" s="24"/>
      <c r="AN465" s="24"/>
      <c r="AO465" s="24"/>
      <c r="AP465" s="24"/>
    </row>
    <row r="466" spans="1:42" s="11" customFormat="1" ht="13.5" customHeight="1" x14ac:dyDescent="0.2">
      <c r="A466" s="51"/>
      <c r="B466" s="12"/>
      <c r="C466" s="43"/>
      <c r="D466" s="13"/>
      <c r="E466" s="40"/>
      <c r="F466" s="26"/>
      <c r="G466" s="15"/>
      <c r="H466" s="14"/>
      <c r="I466" s="18"/>
      <c r="J466" s="18"/>
      <c r="K466" s="18"/>
      <c r="L466" s="18"/>
      <c r="M466" s="19"/>
      <c r="N466" s="18"/>
      <c r="O466" s="18"/>
      <c r="P466"/>
      <c r="Q466" s="24"/>
      <c r="R466" s="24"/>
      <c r="S466" s="24"/>
      <c r="T466" s="24"/>
      <c r="U466" s="24"/>
      <c r="V466" s="24"/>
      <c r="W466" s="24"/>
      <c r="X466" s="24"/>
      <c r="Y466" s="24"/>
      <c r="Z466" s="24"/>
      <c r="AA466" s="24"/>
      <c r="AB466" s="24"/>
      <c r="AC466" s="24"/>
      <c r="AD466" s="24"/>
      <c r="AE466" s="24"/>
      <c r="AF466" s="24"/>
      <c r="AG466" s="24"/>
      <c r="AH466" s="24"/>
      <c r="AI466" s="24"/>
      <c r="AJ466" s="24"/>
      <c r="AK466" s="24"/>
      <c r="AL466" s="24"/>
      <c r="AM466" s="24"/>
      <c r="AN466" s="24"/>
      <c r="AO466" s="24"/>
      <c r="AP466" s="24"/>
    </row>
    <row r="467" spans="1:42" s="11" customFormat="1" ht="13.5" customHeight="1" x14ac:dyDescent="0.2">
      <c r="A467" s="51"/>
      <c r="B467" s="12"/>
      <c r="C467" s="43"/>
      <c r="D467" s="13"/>
      <c r="E467" s="40"/>
      <c r="F467" s="26"/>
      <c r="G467" s="15"/>
      <c r="H467" s="14"/>
      <c r="I467" s="18"/>
      <c r="J467" s="18"/>
      <c r="K467" s="18"/>
      <c r="L467" s="18"/>
      <c r="M467" s="19"/>
      <c r="N467" s="18"/>
      <c r="O467" s="18"/>
      <c r="P467"/>
      <c r="Q467" s="24"/>
      <c r="R467" s="24"/>
      <c r="S467" s="24"/>
      <c r="T467" s="24"/>
      <c r="U467" s="24"/>
      <c r="V467" s="24"/>
      <c r="W467" s="24"/>
      <c r="X467" s="24"/>
      <c r="Y467" s="24"/>
      <c r="Z467" s="24"/>
      <c r="AA467" s="24"/>
      <c r="AB467" s="24"/>
      <c r="AC467" s="24"/>
      <c r="AD467" s="24"/>
      <c r="AE467" s="24"/>
      <c r="AF467" s="24"/>
      <c r="AG467" s="24"/>
      <c r="AH467" s="24"/>
      <c r="AI467" s="24"/>
      <c r="AJ467" s="24"/>
      <c r="AK467" s="24"/>
      <c r="AL467" s="24"/>
      <c r="AM467" s="24"/>
      <c r="AN467" s="24"/>
      <c r="AO467" s="24"/>
      <c r="AP467" s="24"/>
    </row>
    <row r="468" spans="1:42" s="11" customFormat="1" ht="13.5" customHeight="1" x14ac:dyDescent="0.2">
      <c r="A468" s="51"/>
      <c r="B468" s="12"/>
      <c r="C468" s="43"/>
      <c r="D468" s="13"/>
      <c r="E468" s="40"/>
      <c r="F468" s="26"/>
      <c r="G468" s="15"/>
      <c r="H468" s="14"/>
      <c r="I468" s="18"/>
      <c r="J468" s="18"/>
      <c r="K468" s="18"/>
      <c r="L468" s="18"/>
      <c r="M468" s="19"/>
      <c r="N468" s="18"/>
      <c r="O468" s="18"/>
      <c r="P468"/>
      <c r="Q468" s="24"/>
      <c r="R468" s="24"/>
      <c r="S468" s="24"/>
      <c r="T468" s="24"/>
      <c r="U468" s="24"/>
      <c r="V468" s="24"/>
      <c r="W468" s="24"/>
      <c r="X468" s="24"/>
      <c r="Y468" s="24"/>
      <c r="Z468" s="24"/>
      <c r="AA468" s="24"/>
      <c r="AB468" s="24"/>
      <c r="AC468" s="24"/>
      <c r="AD468" s="24"/>
      <c r="AE468" s="24"/>
      <c r="AF468" s="24"/>
      <c r="AG468" s="24"/>
      <c r="AH468" s="24"/>
      <c r="AI468" s="24"/>
      <c r="AJ468" s="24"/>
      <c r="AK468" s="24"/>
      <c r="AL468" s="24"/>
      <c r="AM468" s="24"/>
      <c r="AN468" s="24"/>
      <c r="AO468" s="24"/>
      <c r="AP468" s="24"/>
    </row>
    <row r="469" spans="1:42" ht="13.5" customHeight="1" x14ac:dyDescent="0.2">
      <c r="I469" s="5"/>
      <c r="J469" s="5"/>
      <c r="K469" s="5"/>
      <c r="L469" s="5"/>
      <c r="M469" s="7"/>
      <c r="N469" s="5"/>
      <c r="O469" s="5"/>
      <c r="P469" s="35"/>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row>
    <row r="470" spans="1:42" ht="13.5" customHeight="1" x14ac:dyDescent="0.2">
      <c r="I470" s="5"/>
      <c r="J470" s="5"/>
      <c r="K470" s="5"/>
      <c r="L470" s="5"/>
      <c r="M470" s="7"/>
      <c r="N470" s="5"/>
      <c r="O470" s="5"/>
      <c r="P470" s="35"/>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row>
    <row r="471" spans="1:42" ht="13.5" customHeight="1" x14ac:dyDescent="0.2">
      <c r="I471" s="5"/>
      <c r="J471" s="5"/>
      <c r="K471" s="5"/>
      <c r="L471" s="5"/>
      <c r="M471" s="7"/>
      <c r="N471" s="5"/>
      <c r="O471" s="5"/>
      <c r="P471" s="35"/>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row>
    <row r="472" spans="1:42" ht="13.5" customHeight="1" x14ac:dyDescent="0.2">
      <c r="I472" s="5"/>
      <c r="J472" s="5"/>
      <c r="K472" s="5"/>
      <c r="L472" s="5"/>
      <c r="M472" s="7"/>
      <c r="N472" s="5"/>
      <c r="O472" s="5"/>
      <c r="P472" s="35"/>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row>
    <row r="473" spans="1:42" ht="13.5" customHeight="1" x14ac:dyDescent="0.2">
      <c r="I473" s="5"/>
      <c r="J473" s="5"/>
      <c r="K473" s="5"/>
      <c r="L473" s="5"/>
      <c r="M473" s="7"/>
      <c r="N473" s="5"/>
      <c r="O473" s="5"/>
      <c r="P473" s="35"/>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row>
    <row r="474" spans="1:42" ht="13.5" customHeight="1" x14ac:dyDescent="0.2">
      <c r="I474" s="5"/>
      <c r="J474" s="5"/>
      <c r="K474" s="5"/>
      <c r="L474" s="5"/>
      <c r="M474" s="7"/>
      <c r="N474" s="5"/>
      <c r="O474" s="5"/>
      <c r="P474" s="35"/>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row>
    <row r="475" spans="1:42" ht="13.5" customHeight="1" x14ac:dyDescent="0.2">
      <c r="I475" s="5"/>
      <c r="J475" s="5"/>
      <c r="K475" s="5"/>
      <c r="L475" s="5"/>
      <c r="M475" s="7"/>
      <c r="N475" s="5"/>
      <c r="O475" s="5"/>
      <c r="P475" s="35"/>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row>
    <row r="476" spans="1:42" ht="13.5" customHeight="1" x14ac:dyDescent="0.2">
      <c r="I476" s="5"/>
      <c r="J476" s="5"/>
      <c r="K476" s="5"/>
      <c r="L476" s="5"/>
      <c r="M476" s="7"/>
      <c r="N476" s="5"/>
      <c r="O476" s="5"/>
      <c r="P476" s="35"/>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row>
    <row r="477" spans="1:42" ht="13.5" customHeight="1" x14ac:dyDescent="0.2">
      <c r="I477" s="5"/>
      <c r="J477" s="5"/>
      <c r="K477" s="5"/>
      <c r="L477" s="5"/>
      <c r="M477" s="7"/>
      <c r="N477" s="5"/>
      <c r="O477" s="5"/>
      <c r="P477" s="35"/>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row>
    <row r="478" spans="1:42" ht="13.5" customHeight="1" x14ac:dyDescent="0.2">
      <c r="I478" s="5"/>
      <c r="J478" s="5"/>
      <c r="K478" s="5"/>
      <c r="L478" s="5"/>
      <c r="M478" s="7"/>
      <c r="N478" s="5"/>
      <c r="O478" s="5"/>
      <c r="P478" s="1"/>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row>
    <row r="479" spans="1:42" ht="13.5" customHeight="1" x14ac:dyDescent="0.2">
      <c r="I479" s="5"/>
      <c r="J479" s="5"/>
      <c r="K479" s="5"/>
      <c r="L479" s="5"/>
      <c r="M479" s="7"/>
      <c r="N479" s="5"/>
      <c r="O479" s="5"/>
      <c r="P479" s="1"/>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row>
    <row r="480" spans="1:42" ht="13.5" customHeight="1" x14ac:dyDescent="0.2">
      <c r="I480" s="5"/>
      <c r="J480" s="5"/>
      <c r="K480" s="5"/>
      <c r="L480" s="5"/>
      <c r="M480" s="7"/>
      <c r="N480" s="5"/>
      <c r="O480" s="5"/>
      <c r="P480" s="1"/>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row>
    <row r="481" spans="9:42" ht="13.5" customHeight="1" x14ac:dyDescent="0.2">
      <c r="I481" s="5"/>
      <c r="J481" s="5"/>
      <c r="K481" s="5"/>
      <c r="L481" s="5"/>
      <c r="M481" s="7"/>
      <c r="N481" s="5"/>
      <c r="O481" s="5"/>
      <c r="P481" s="1"/>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row>
    <row r="482" spans="9:42" ht="13.5" customHeight="1" x14ac:dyDescent="0.2">
      <c r="I482" s="5"/>
      <c r="J482" s="5"/>
      <c r="K482" s="5"/>
      <c r="L482" s="5"/>
      <c r="M482" s="7"/>
      <c r="N482" s="5"/>
      <c r="O482" s="5"/>
      <c r="P482" s="1"/>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row>
    <row r="483" spans="9:42" ht="13.5" customHeight="1" x14ac:dyDescent="0.2">
      <c r="I483" s="5"/>
      <c r="J483" s="5"/>
      <c r="K483" s="5"/>
      <c r="L483" s="5"/>
      <c r="M483" s="7"/>
      <c r="N483" s="5"/>
      <c r="O483" s="5"/>
      <c r="P483" s="1"/>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row>
    <row r="484" spans="9:42" ht="13.5" customHeight="1" x14ac:dyDescent="0.2">
      <c r="I484" s="5"/>
      <c r="J484" s="5"/>
      <c r="K484" s="5"/>
      <c r="L484" s="5"/>
      <c r="M484" s="7"/>
      <c r="N484" s="5"/>
      <c r="O484" s="5"/>
      <c r="P484" s="1"/>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row>
    <row r="485" spans="9:42" ht="13.5" customHeight="1" x14ac:dyDescent="0.2">
      <c r="I485" s="5"/>
      <c r="J485" s="5"/>
      <c r="K485" s="5"/>
      <c r="L485" s="5"/>
      <c r="M485" s="7"/>
      <c r="N485" s="5"/>
      <c r="O485" s="5"/>
      <c r="P485" s="1"/>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row>
    <row r="486" spans="9:42" ht="13.5" customHeight="1" x14ac:dyDescent="0.2">
      <c r="I486" s="5"/>
      <c r="J486" s="5"/>
      <c r="K486" s="5"/>
      <c r="L486" s="5"/>
      <c r="M486" s="7"/>
      <c r="N486" s="5"/>
      <c r="O486" s="5"/>
      <c r="P486" s="1"/>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row>
    <row r="487" spans="9:42" ht="13.5" customHeight="1" x14ac:dyDescent="0.2">
      <c r="I487" s="5"/>
      <c r="J487" s="5"/>
      <c r="K487" s="5"/>
      <c r="L487" s="5"/>
      <c r="M487" s="7"/>
      <c r="N487" s="5"/>
      <c r="O487" s="5"/>
      <c r="P487" s="1"/>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row>
    <row r="488" spans="9:42" ht="13.5" customHeight="1" x14ac:dyDescent="0.2">
      <c r="I488" s="5"/>
      <c r="J488" s="5"/>
      <c r="K488" s="5"/>
      <c r="L488" s="5"/>
      <c r="M488" s="7"/>
      <c r="N488" s="5"/>
      <c r="O488" s="5"/>
      <c r="P488" s="1"/>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row>
    <row r="489" spans="9:42" ht="13.5" customHeight="1" x14ac:dyDescent="0.2">
      <c r="I489" s="5"/>
      <c r="J489" s="5"/>
      <c r="K489" s="5"/>
      <c r="L489" s="5"/>
      <c r="M489" s="7"/>
      <c r="N489" s="5"/>
      <c r="O489" s="5"/>
      <c r="P489" s="1"/>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row>
    <row r="490" spans="9:42" ht="13.5" customHeight="1" x14ac:dyDescent="0.2">
      <c r="I490" s="5"/>
      <c r="J490" s="5"/>
      <c r="K490" s="5"/>
      <c r="L490" s="5"/>
      <c r="M490" s="7"/>
      <c r="N490" s="5"/>
      <c r="O490" s="5"/>
      <c r="P490" s="1"/>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row>
    <row r="491" spans="9:42" ht="13.5" customHeight="1" x14ac:dyDescent="0.2">
      <c r="I491" s="5"/>
      <c r="J491" s="5"/>
      <c r="K491" s="5"/>
      <c r="L491" s="5"/>
      <c r="M491" s="7"/>
      <c r="N491" s="5"/>
      <c r="O491" s="5"/>
      <c r="P491" s="1"/>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row>
    <row r="492" spans="9:42" ht="13.5" customHeight="1" x14ac:dyDescent="0.2">
      <c r="I492" s="5"/>
      <c r="J492" s="5"/>
      <c r="K492" s="5"/>
      <c r="L492" s="5"/>
      <c r="M492" s="7"/>
      <c r="N492" s="5"/>
      <c r="O492" s="5"/>
      <c r="P492" s="1"/>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row>
    <row r="493" spans="9:42" ht="13.5" customHeight="1" x14ac:dyDescent="0.2">
      <c r="I493" s="5"/>
      <c r="J493" s="5"/>
      <c r="K493" s="5"/>
      <c r="L493" s="5"/>
      <c r="M493" s="7"/>
      <c r="N493" s="5"/>
      <c r="O493" s="5"/>
      <c r="P493" s="1"/>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row>
    <row r="494" spans="9:42" ht="13.5" customHeight="1" x14ac:dyDescent="0.2">
      <c r="I494" s="5"/>
      <c r="J494" s="5"/>
      <c r="K494" s="5"/>
      <c r="L494" s="5"/>
      <c r="M494" s="7"/>
      <c r="N494" s="5"/>
      <c r="O494" s="5"/>
      <c r="P494" s="1"/>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row>
    <row r="495" spans="9:42" ht="13.5" customHeight="1" x14ac:dyDescent="0.2">
      <c r="I495" s="5"/>
      <c r="J495" s="5"/>
      <c r="K495" s="5"/>
      <c r="L495" s="5"/>
      <c r="M495" s="7"/>
      <c r="N495" s="5"/>
      <c r="O495" s="5"/>
      <c r="P495" s="1"/>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row>
    <row r="496" spans="9:42" ht="13.5" customHeight="1" x14ac:dyDescent="0.2">
      <c r="I496" s="5"/>
      <c r="J496" s="5"/>
      <c r="K496" s="5"/>
      <c r="L496" s="5"/>
      <c r="M496" s="7"/>
      <c r="N496" s="5"/>
      <c r="O496" s="5"/>
      <c r="P496" s="1"/>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row>
    <row r="497" spans="9:42" ht="13.5" customHeight="1" x14ac:dyDescent="0.2">
      <c r="I497" s="5"/>
      <c r="J497" s="5"/>
      <c r="K497" s="5"/>
      <c r="L497" s="5"/>
      <c r="M497" s="7"/>
      <c r="N497" s="5"/>
      <c r="O497" s="5"/>
      <c r="P497" s="1"/>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row>
    <row r="498" spans="9:42" ht="13.5" customHeight="1" x14ac:dyDescent="0.2">
      <c r="I498" s="5"/>
      <c r="J498" s="5"/>
      <c r="K498" s="5"/>
      <c r="L498" s="5"/>
      <c r="M498" s="7"/>
      <c r="N498" s="5"/>
      <c r="O498" s="5"/>
      <c r="P498" s="1"/>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row>
    <row r="499" spans="9:42" ht="13.5" customHeight="1" x14ac:dyDescent="0.2">
      <c r="I499" s="5"/>
      <c r="J499" s="5"/>
      <c r="K499" s="5"/>
      <c r="L499" s="5"/>
      <c r="M499" s="7"/>
      <c r="N499" s="5"/>
      <c r="O499" s="5"/>
      <c r="P499" s="1"/>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row>
    <row r="500" spans="9:42" ht="13.5" customHeight="1" x14ac:dyDescent="0.2">
      <c r="I500" s="5"/>
      <c r="J500" s="5"/>
      <c r="K500" s="5"/>
      <c r="L500" s="5"/>
      <c r="M500" s="7"/>
      <c r="N500" s="5"/>
      <c r="O500" s="5"/>
      <c r="P500" s="1"/>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row>
    <row r="501" spans="9:42" ht="13.5" customHeight="1" x14ac:dyDescent="0.2">
      <c r="I501" s="5"/>
      <c r="J501" s="5"/>
      <c r="K501" s="5"/>
      <c r="L501" s="5"/>
      <c r="M501" s="7"/>
      <c r="N501" s="5"/>
      <c r="O501" s="5"/>
      <c r="P501" s="1"/>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row>
    <row r="502" spans="9:42" ht="13.5" customHeight="1" x14ac:dyDescent="0.2">
      <c r="I502" s="5"/>
      <c r="J502" s="5"/>
      <c r="K502" s="5"/>
      <c r="L502" s="5"/>
      <c r="M502" s="7"/>
      <c r="N502" s="5"/>
      <c r="O502" s="5"/>
      <c r="P502" s="1"/>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row>
    <row r="503" spans="9:42" ht="13.5" customHeight="1" x14ac:dyDescent="0.2">
      <c r="I503" s="5"/>
      <c r="J503" s="5"/>
      <c r="K503" s="5"/>
      <c r="L503" s="5"/>
      <c r="M503" s="7"/>
      <c r="N503" s="5"/>
      <c r="O503" s="5"/>
      <c r="P503" s="1"/>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row>
    <row r="504" spans="9:42" ht="13.5" customHeight="1" x14ac:dyDescent="0.2">
      <c r="I504" s="5"/>
      <c r="J504" s="5"/>
      <c r="K504" s="5"/>
      <c r="L504" s="5"/>
      <c r="M504" s="7"/>
      <c r="N504" s="5"/>
      <c r="O504" s="5"/>
      <c r="P504" s="1"/>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row>
    <row r="505" spans="9:42" ht="13.5" customHeight="1" x14ac:dyDescent="0.2">
      <c r="I505" s="5"/>
      <c r="J505" s="5"/>
      <c r="K505" s="5"/>
      <c r="L505" s="5"/>
      <c r="M505" s="7"/>
      <c r="N505" s="5"/>
      <c r="O505" s="5"/>
      <c r="P505" s="1"/>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row>
    <row r="506" spans="9:42" ht="13.5" customHeight="1" x14ac:dyDescent="0.2">
      <c r="I506" s="5"/>
      <c r="J506" s="5"/>
      <c r="K506" s="5"/>
      <c r="L506" s="5"/>
      <c r="M506" s="7"/>
      <c r="N506" s="5"/>
      <c r="O506" s="5"/>
      <c r="P506" s="1"/>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row>
    <row r="507" spans="9:42" ht="13.5" customHeight="1" x14ac:dyDescent="0.2">
      <c r="I507" s="5"/>
      <c r="J507" s="5"/>
      <c r="K507" s="5"/>
      <c r="L507" s="5"/>
      <c r="M507" s="7"/>
      <c r="N507" s="5"/>
      <c r="O507" s="5"/>
      <c r="P507" s="1"/>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row>
    <row r="508" spans="9:42" ht="13.5" customHeight="1" x14ac:dyDescent="0.2">
      <c r="I508" s="5"/>
      <c r="J508" s="5"/>
      <c r="K508" s="5"/>
      <c r="L508" s="5"/>
      <c r="M508" s="7"/>
      <c r="N508" s="5"/>
      <c r="O508" s="5"/>
      <c r="P508" s="1"/>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row>
    <row r="509" spans="9:42" ht="13.5" customHeight="1" x14ac:dyDescent="0.2">
      <c r="I509" s="5"/>
      <c r="J509" s="5"/>
      <c r="K509" s="5"/>
      <c r="L509" s="5"/>
      <c r="M509" s="7"/>
      <c r="N509" s="5"/>
      <c r="O509" s="5"/>
      <c r="P509" s="1"/>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row>
    <row r="510" spans="9:42" ht="13.5" customHeight="1" x14ac:dyDescent="0.2">
      <c r="I510" s="5"/>
      <c r="J510" s="5"/>
      <c r="K510" s="5"/>
      <c r="L510" s="5"/>
      <c r="M510" s="7"/>
      <c r="N510" s="5"/>
      <c r="O510" s="5"/>
      <c r="P510" s="1"/>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row>
    <row r="511" spans="9:42" ht="13.5" customHeight="1" x14ac:dyDescent="0.2">
      <c r="I511" s="5"/>
      <c r="J511" s="5"/>
      <c r="K511" s="5"/>
      <c r="L511" s="5"/>
      <c r="M511" s="7"/>
      <c r="N511" s="5"/>
      <c r="O511" s="5"/>
      <c r="P511" s="1"/>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row>
    <row r="512" spans="9:42" ht="13.5" customHeight="1" x14ac:dyDescent="0.2">
      <c r="I512" s="5"/>
      <c r="J512" s="5"/>
      <c r="K512" s="5"/>
      <c r="L512" s="5"/>
      <c r="M512" s="7"/>
      <c r="N512" s="5"/>
      <c r="O512" s="5"/>
      <c r="P512" s="1"/>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row>
    <row r="513" spans="9:42" ht="13.5" customHeight="1" x14ac:dyDescent="0.2">
      <c r="I513" s="5"/>
      <c r="J513" s="5"/>
      <c r="K513" s="5"/>
      <c r="L513" s="5"/>
      <c r="M513" s="7"/>
      <c r="N513" s="5"/>
      <c r="O513" s="5"/>
      <c r="P513" s="1"/>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row>
    <row r="514" spans="9:42" ht="13.5" customHeight="1" x14ac:dyDescent="0.2">
      <c r="I514" s="5"/>
      <c r="J514" s="5"/>
      <c r="K514" s="5"/>
      <c r="L514" s="5"/>
      <c r="M514" s="7"/>
      <c r="N514" s="5"/>
      <c r="O514" s="5"/>
      <c r="P514" s="1"/>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row>
    <row r="515" spans="9:42" ht="13.5" customHeight="1" x14ac:dyDescent="0.2">
      <c r="I515" s="5"/>
      <c r="J515" s="5"/>
      <c r="K515" s="5"/>
      <c r="L515" s="5"/>
      <c r="M515" s="7"/>
      <c r="N515" s="5"/>
      <c r="O515" s="5"/>
      <c r="P515" s="1"/>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row>
    <row r="516" spans="9:42" ht="13.5" customHeight="1" x14ac:dyDescent="0.2">
      <c r="I516" s="5"/>
      <c r="J516" s="5"/>
      <c r="K516" s="5"/>
      <c r="L516" s="5"/>
      <c r="M516" s="7"/>
      <c r="N516" s="5"/>
      <c r="O516" s="5"/>
      <c r="P516" s="1"/>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row>
    <row r="517" spans="9:42" ht="13.5" customHeight="1" x14ac:dyDescent="0.2">
      <c r="I517" s="5"/>
      <c r="J517" s="5"/>
      <c r="K517" s="5"/>
      <c r="L517" s="5"/>
      <c r="M517" s="7"/>
      <c r="N517" s="5"/>
      <c r="O517" s="5"/>
      <c r="P517" s="1"/>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row>
    <row r="518" spans="9:42" ht="13.5" customHeight="1" x14ac:dyDescent="0.2">
      <c r="I518" s="5"/>
      <c r="J518" s="5"/>
      <c r="K518" s="5"/>
      <c r="L518" s="5"/>
      <c r="M518" s="7"/>
      <c r="N518" s="5"/>
      <c r="O518" s="5"/>
      <c r="P518" s="1"/>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row>
    <row r="519" spans="9:42" ht="13.5" customHeight="1" x14ac:dyDescent="0.2">
      <c r="I519" s="5"/>
      <c r="J519" s="5"/>
      <c r="K519" s="5"/>
      <c r="L519" s="5"/>
      <c r="M519" s="7"/>
      <c r="N519" s="5"/>
      <c r="O519" s="5"/>
      <c r="P519" s="1"/>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row>
    <row r="520" spans="9:42" ht="13.5" customHeight="1" x14ac:dyDescent="0.2">
      <c r="I520" s="5"/>
      <c r="J520" s="5"/>
      <c r="K520" s="5"/>
      <c r="L520" s="5"/>
      <c r="M520" s="7"/>
      <c r="N520" s="5"/>
      <c r="O520" s="5"/>
      <c r="P520" s="1"/>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row>
    <row r="521" spans="9:42" ht="13.5" customHeight="1" x14ac:dyDescent="0.2">
      <c r="I521" s="5"/>
      <c r="J521" s="5"/>
      <c r="K521" s="5"/>
      <c r="L521" s="5"/>
      <c r="M521" s="7"/>
      <c r="N521" s="5"/>
      <c r="O521" s="5"/>
      <c r="P521" s="1"/>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row>
    <row r="522" spans="9:42" ht="13.5" customHeight="1" x14ac:dyDescent="0.2">
      <c r="I522" s="5"/>
      <c r="J522" s="5"/>
      <c r="K522" s="5"/>
      <c r="L522" s="5"/>
      <c r="M522" s="7"/>
      <c r="N522" s="5"/>
      <c r="O522" s="5"/>
      <c r="P522" s="1"/>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row>
    <row r="523" spans="9:42" ht="13.5" customHeight="1" x14ac:dyDescent="0.2">
      <c r="I523" s="5"/>
      <c r="J523" s="5"/>
      <c r="K523" s="5"/>
      <c r="L523" s="5"/>
      <c r="M523" s="7"/>
      <c r="N523" s="5"/>
      <c r="O523" s="5"/>
      <c r="P523" s="1"/>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row>
    <row r="524" spans="9:42" ht="13.5" customHeight="1" x14ac:dyDescent="0.2">
      <c r="I524" s="5"/>
      <c r="J524" s="5"/>
      <c r="K524" s="5"/>
      <c r="L524" s="5"/>
      <c r="M524" s="7"/>
      <c r="N524" s="5"/>
      <c r="O524" s="5"/>
      <c r="P524" s="1"/>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row>
    <row r="525" spans="9:42" ht="13.5" customHeight="1" x14ac:dyDescent="0.2">
      <c r="I525" s="5"/>
      <c r="J525" s="5"/>
      <c r="K525" s="5"/>
      <c r="L525" s="5"/>
      <c r="M525" s="7"/>
      <c r="N525" s="5"/>
      <c r="O525" s="5"/>
      <c r="P525" s="1"/>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row>
    <row r="526" spans="9:42" ht="13.5" customHeight="1" x14ac:dyDescent="0.2">
      <c r="I526" s="5"/>
      <c r="J526" s="5"/>
      <c r="K526" s="5"/>
      <c r="L526" s="5"/>
      <c r="M526" s="7"/>
      <c r="N526" s="5"/>
      <c r="O526" s="5"/>
      <c r="P526" s="1"/>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row>
    <row r="527" spans="9:42" ht="13.5" customHeight="1" x14ac:dyDescent="0.2">
      <c r="I527" s="5"/>
      <c r="J527" s="5"/>
      <c r="K527" s="5"/>
      <c r="L527" s="5"/>
      <c r="M527" s="7"/>
      <c r="N527" s="5"/>
      <c r="O527" s="5"/>
      <c r="P527" s="1"/>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row>
    <row r="528" spans="9:42" ht="13.5" customHeight="1" x14ac:dyDescent="0.2">
      <c r="I528" s="5"/>
      <c r="J528" s="5"/>
      <c r="K528" s="5"/>
      <c r="L528" s="5"/>
      <c r="M528" s="7"/>
      <c r="N528" s="5"/>
      <c r="O528" s="5"/>
      <c r="P528" s="1"/>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row>
    <row r="529" spans="9:42" ht="13.5" customHeight="1" x14ac:dyDescent="0.2">
      <c r="I529" s="5"/>
      <c r="J529" s="5"/>
      <c r="K529" s="5"/>
      <c r="L529" s="5"/>
      <c r="M529" s="7"/>
      <c r="N529" s="5"/>
      <c r="O529" s="5"/>
      <c r="P529" s="1"/>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row>
    <row r="530" spans="9:42" ht="13.5" customHeight="1" x14ac:dyDescent="0.2">
      <c r="I530" s="5"/>
      <c r="J530" s="5"/>
      <c r="K530" s="5"/>
      <c r="L530" s="5"/>
      <c r="M530" s="7"/>
      <c r="N530" s="5"/>
      <c r="O530" s="5"/>
      <c r="P530" s="1"/>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row>
    <row r="531" spans="9:42" ht="13.5" customHeight="1" x14ac:dyDescent="0.2">
      <c r="I531" s="5"/>
      <c r="J531" s="5"/>
      <c r="K531" s="5"/>
      <c r="L531" s="5"/>
      <c r="M531" s="7"/>
      <c r="N531" s="5"/>
      <c r="O531" s="5"/>
      <c r="P531" s="1"/>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row>
    <row r="532" spans="9:42" ht="13.5" customHeight="1" x14ac:dyDescent="0.2">
      <c r="I532" s="5"/>
      <c r="J532" s="5"/>
      <c r="K532" s="5"/>
      <c r="L532" s="5"/>
      <c r="M532" s="7"/>
      <c r="N532" s="5"/>
      <c r="O532" s="5"/>
      <c r="P532" s="1"/>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row>
    <row r="533" spans="9:42" ht="13.5" customHeight="1" x14ac:dyDescent="0.2">
      <c r="I533" s="5"/>
      <c r="J533" s="5"/>
      <c r="K533" s="5"/>
      <c r="L533" s="5"/>
      <c r="M533" s="7"/>
      <c r="N533" s="5"/>
      <c r="O533" s="5"/>
      <c r="P533" s="1"/>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row>
    <row r="534" spans="9:42" ht="13.5" customHeight="1" x14ac:dyDescent="0.2">
      <c r="I534" s="5"/>
      <c r="J534" s="5"/>
      <c r="K534" s="5"/>
      <c r="L534" s="5"/>
      <c r="M534" s="7"/>
      <c r="N534" s="5"/>
      <c r="O534" s="5"/>
      <c r="P534" s="1"/>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row>
    <row r="535" spans="9:42" ht="13.5" customHeight="1" x14ac:dyDescent="0.2">
      <c r="I535" s="5"/>
      <c r="J535" s="5"/>
      <c r="K535" s="5"/>
      <c r="L535" s="5"/>
      <c r="M535" s="7"/>
      <c r="N535" s="5"/>
      <c r="O535" s="5"/>
      <c r="P535" s="1"/>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row>
    <row r="536" spans="9:42" ht="13.5" customHeight="1" x14ac:dyDescent="0.2">
      <c r="I536" s="5"/>
      <c r="J536" s="5"/>
      <c r="K536" s="5"/>
      <c r="L536" s="5"/>
      <c r="M536" s="7"/>
      <c r="N536" s="5"/>
      <c r="O536" s="5"/>
      <c r="P536" s="1"/>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row>
    <row r="537" spans="9:42" ht="13.5" customHeight="1" x14ac:dyDescent="0.2">
      <c r="I537" s="5"/>
      <c r="J537" s="5"/>
      <c r="K537" s="5"/>
      <c r="L537" s="5"/>
      <c r="M537" s="7"/>
      <c r="N537" s="5"/>
      <c r="O537" s="5"/>
      <c r="P537" s="1"/>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row>
    <row r="538" spans="9:42" ht="13.5" customHeight="1" x14ac:dyDescent="0.2">
      <c r="I538" s="5"/>
      <c r="J538" s="5"/>
      <c r="K538" s="5"/>
      <c r="L538" s="5"/>
      <c r="M538" s="7"/>
      <c r="N538" s="5"/>
      <c r="O538" s="5"/>
      <c r="P538" s="1"/>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row>
    <row r="539" spans="9:42" ht="13.5" customHeight="1" x14ac:dyDescent="0.2">
      <c r="I539" s="5"/>
      <c r="J539" s="5"/>
      <c r="K539" s="5"/>
      <c r="L539" s="5"/>
      <c r="M539" s="7"/>
      <c r="N539" s="5"/>
      <c r="O539" s="5"/>
      <c r="P539" s="1"/>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row>
    <row r="540" spans="9:42" ht="13.5" customHeight="1" x14ac:dyDescent="0.2">
      <c r="I540" s="5"/>
      <c r="J540" s="5"/>
      <c r="K540" s="5"/>
      <c r="L540" s="5"/>
      <c r="M540" s="7"/>
      <c r="N540" s="5"/>
      <c r="O540" s="5"/>
      <c r="P540" s="1"/>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row>
    <row r="541" spans="9:42" ht="13.5" customHeight="1" x14ac:dyDescent="0.2">
      <c r="I541" s="5"/>
      <c r="J541" s="5"/>
      <c r="K541" s="5"/>
      <c r="L541" s="5"/>
      <c r="M541" s="7"/>
      <c r="N541" s="5"/>
      <c r="O541" s="5"/>
      <c r="P541" s="1"/>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row>
    <row r="542" spans="9:42" ht="13.5" customHeight="1" x14ac:dyDescent="0.2">
      <c r="I542" s="5"/>
      <c r="J542" s="5"/>
      <c r="K542" s="5"/>
      <c r="L542" s="5"/>
      <c r="M542" s="7"/>
      <c r="N542" s="5"/>
      <c r="O542" s="5"/>
      <c r="P542" s="1"/>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row>
    <row r="543" spans="9:42" ht="13.5" customHeight="1" x14ac:dyDescent="0.2">
      <c r="I543" s="5"/>
      <c r="J543" s="5"/>
      <c r="K543" s="5"/>
      <c r="L543" s="5"/>
      <c r="M543" s="7"/>
      <c r="N543" s="5"/>
      <c r="O543" s="5"/>
      <c r="P543" s="1"/>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row>
    <row r="544" spans="9:42" ht="13.5" customHeight="1" x14ac:dyDescent="0.2">
      <c r="I544" s="5"/>
      <c r="J544" s="5"/>
      <c r="K544" s="5"/>
      <c r="L544" s="5"/>
      <c r="M544" s="7"/>
      <c r="N544" s="5"/>
      <c r="O544" s="5"/>
      <c r="P544" s="1"/>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row>
    <row r="545" spans="9:42" ht="13.5" customHeight="1" x14ac:dyDescent="0.2">
      <c r="I545" s="5"/>
      <c r="J545" s="5"/>
      <c r="K545" s="5"/>
      <c r="L545" s="5"/>
      <c r="M545" s="7"/>
      <c r="N545" s="5"/>
      <c r="O545" s="5"/>
      <c r="P545" s="1"/>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row>
    <row r="546" spans="9:42" ht="13.5" customHeight="1" x14ac:dyDescent="0.2">
      <c r="I546" s="5"/>
      <c r="J546" s="5"/>
      <c r="K546" s="5"/>
      <c r="L546" s="5"/>
      <c r="M546" s="7"/>
      <c r="N546" s="5"/>
      <c r="O546" s="5"/>
      <c r="P546" s="1"/>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row>
    <row r="547" spans="9:42" ht="13.5" customHeight="1" x14ac:dyDescent="0.2">
      <c r="I547" s="5"/>
      <c r="J547" s="5"/>
      <c r="K547" s="5"/>
      <c r="L547" s="5"/>
      <c r="M547" s="7"/>
      <c r="N547" s="5"/>
      <c r="O547" s="5"/>
      <c r="P547" s="1"/>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row>
    <row r="548" spans="9:42" ht="13.5" customHeight="1" x14ac:dyDescent="0.2">
      <c r="I548" s="5"/>
      <c r="J548" s="5"/>
      <c r="K548" s="5"/>
      <c r="L548" s="5"/>
      <c r="M548" s="7"/>
      <c r="N548" s="5"/>
      <c r="O548" s="5"/>
      <c r="P548" s="1"/>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row>
    <row r="549" spans="9:42" ht="13.5" customHeight="1" x14ac:dyDescent="0.2">
      <c r="I549" s="5"/>
      <c r="J549" s="5"/>
      <c r="K549" s="5"/>
      <c r="L549" s="5"/>
      <c r="M549" s="7"/>
      <c r="N549" s="5"/>
      <c r="O549" s="5"/>
      <c r="P549" s="1"/>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row>
    <row r="550" spans="9:42" ht="13.5" customHeight="1" x14ac:dyDescent="0.2">
      <c r="I550" s="5"/>
      <c r="J550" s="5"/>
      <c r="K550" s="5"/>
      <c r="L550" s="5"/>
      <c r="M550" s="7"/>
      <c r="N550" s="5"/>
      <c r="O550" s="5"/>
      <c r="P550" s="1"/>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row>
    <row r="551" spans="9:42" ht="13.5" customHeight="1" x14ac:dyDescent="0.2">
      <c r="I551" s="5"/>
      <c r="J551" s="5"/>
      <c r="K551" s="5"/>
      <c r="L551" s="5"/>
      <c r="M551" s="7"/>
      <c r="N551" s="5"/>
      <c r="O551" s="5"/>
      <c r="P551" s="1"/>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row>
    <row r="552" spans="9:42" ht="13.5" customHeight="1" x14ac:dyDescent="0.2">
      <c r="I552" s="5"/>
      <c r="J552" s="5"/>
      <c r="K552" s="5"/>
      <c r="L552" s="5"/>
      <c r="M552" s="7"/>
      <c r="N552" s="5"/>
      <c r="O552" s="5"/>
      <c r="P552" s="1"/>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row>
    <row r="553" spans="9:42" ht="13.5" customHeight="1" x14ac:dyDescent="0.2">
      <c r="I553" s="5"/>
      <c r="J553" s="5"/>
      <c r="K553" s="5"/>
      <c r="L553" s="5"/>
      <c r="M553" s="7"/>
      <c r="N553" s="5"/>
      <c r="O553" s="5"/>
      <c r="P553" s="1"/>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row>
    <row r="554" spans="9:42" ht="13.5" customHeight="1" x14ac:dyDescent="0.2">
      <c r="I554" s="5"/>
      <c r="J554" s="5"/>
      <c r="K554" s="5"/>
      <c r="L554" s="5"/>
      <c r="M554" s="7"/>
      <c r="N554" s="5"/>
      <c r="O554" s="5"/>
      <c r="P554" s="1"/>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row>
    <row r="555" spans="9:42" ht="13.5" customHeight="1" x14ac:dyDescent="0.2">
      <c r="I555" s="5"/>
      <c r="J555" s="5"/>
      <c r="K555" s="5"/>
      <c r="L555" s="5"/>
      <c r="M555" s="7"/>
      <c r="N555" s="5"/>
      <c r="O555" s="5"/>
      <c r="P555" s="1"/>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row>
    <row r="556" spans="9:42" ht="13.5" customHeight="1" x14ac:dyDescent="0.2">
      <c r="I556" s="5"/>
      <c r="J556" s="5"/>
      <c r="K556" s="5"/>
      <c r="L556" s="5"/>
      <c r="M556" s="7"/>
      <c r="N556" s="5"/>
      <c r="O556" s="5"/>
      <c r="P556" s="1"/>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row>
    <row r="557" spans="9:42" ht="13.5" customHeight="1" x14ac:dyDescent="0.2">
      <c r="I557" s="5"/>
      <c r="J557" s="5"/>
      <c r="K557" s="5"/>
      <c r="L557" s="5"/>
      <c r="M557" s="7"/>
      <c r="N557" s="5"/>
      <c r="O557" s="5"/>
      <c r="P557" s="1"/>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row>
    <row r="558" spans="9:42" ht="13.5" customHeight="1" x14ac:dyDescent="0.2">
      <c r="I558" s="5"/>
      <c r="J558" s="5"/>
      <c r="K558" s="5"/>
      <c r="L558" s="5"/>
      <c r="M558" s="7"/>
      <c r="N558" s="5"/>
      <c r="O558" s="5"/>
      <c r="P558" s="1"/>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row>
    <row r="559" spans="9:42" ht="13.5" customHeight="1" x14ac:dyDescent="0.2">
      <c r="I559" s="5"/>
      <c r="J559" s="5"/>
      <c r="K559" s="5"/>
      <c r="L559" s="5"/>
      <c r="M559" s="7"/>
      <c r="N559" s="5"/>
      <c r="O559" s="5"/>
      <c r="P559" s="1"/>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row>
    <row r="560" spans="9:42" ht="13.5" customHeight="1" x14ac:dyDescent="0.2">
      <c r="I560" s="5"/>
      <c r="J560" s="5"/>
      <c r="K560" s="5"/>
      <c r="L560" s="5"/>
      <c r="M560" s="7"/>
      <c r="N560" s="5"/>
      <c r="O560" s="5"/>
      <c r="P560" s="1"/>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row>
    <row r="561" spans="9:42" ht="13.5" customHeight="1" x14ac:dyDescent="0.2">
      <c r="I561" s="5"/>
      <c r="J561" s="5"/>
      <c r="K561" s="5"/>
      <c r="L561" s="5"/>
      <c r="M561" s="7"/>
      <c r="N561" s="5"/>
      <c r="O561" s="5"/>
      <c r="P561" s="1"/>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row>
    <row r="562" spans="9:42" ht="13.5" customHeight="1" x14ac:dyDescent="0.2">
      <c r="I562" s="5"/>
      <c r="J562" s="5"/>
      <c r="K562" s="5"/>
      <c r="L562" s="5"/>
      <c r="M562" s="7"/>
      <c r="N562" s="5"/>
      <c r="O562" s="5"/>
      <c r="P562" s="1"/>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row>
    <row r="563" spans="9:42" ht="13.5" customHeight="1" x14ac:dyDescent="0.2">
      <c r="I563" s="5"/>
      <c r="J563" s="5"/>
      <c r="K563" s="5"/>
      <c r="L563" s="5"/>
      <c r="M563" s="7"/>
      <c r="N563" s="5"/>
      <c r="O563" s="5"/>
      <c r="P563" s="1"/>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row>
    <row r="564" spans="9:42" ht="13.5" customHeight="1" x14ac:dyDescent="0.2">
      <c r="I564" s="5"/>
      <c r="J564" s="5"/>
      <c r="K564" s="5"/>
      <c r="L564" s="5"/>
      <c r="M564" s="7"/>
      <c r="N564" s="5"/>
      <c r="O564" s="5"/>
      <c r="P564" s="1"/>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row>
    <row r="565" spans="9:42" ht="13.5" customHeight="1" x14ac:dyDescent="0.2">
      <c r="I565" s="5"/>
      <c r="J565" s="5"/>
      <c r="K565" s="5"/>
      <c r="L565" s="5"/>
      <c r="M565" s="7"/>
      <c r="N565" s="5"/>
      <c r="O565" s="5"/>
      <c r="P565" s="1"/>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row>
    <row r="566" spans="9:42" ht="13.5" customHeight="1" x14ac:dyDescent="0.2">
      <c r="I566" s="5"/>
      <c r="J566" s="5"/>
      <c r="K566" s="5"/>
      <c r="L566" s="5"/>
      <c r="M566" s="7"/>
      <c r="N566" s="5"/>
      <c r="O566" s="5"/>
      <c r="P566" s="1"/>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row>
    <row r="567" spans="9:42" ht="13.5" customHeight="1" x14ac:dyDescent="0.2">
      <c r="I567" s="5"/>
      <c r="J567" s="5"/>
      <c r="K567" s="5"/>
      <c r="L567" s="5"/>
      <c r="M567" s="7"/>
      <c r="N567" s="5"/>
      <c r="O567" s="5"/>
      <c r="P567" s="1"/>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row>
    <row r="568" spans="9:42" ht="13.5" customHeight="1" x14ac:dyDescent="0.2">
      <c r="I568" s="5"/>
      <c r="J568" s="5"/>
      <c r="K568" s="5"/>
      <c r="L568" s="5"/>
      <c r="M568" s="7"/>
      <c r="N568" s="5"/>
      <c r="O568" s="5"/>
      <c r="P568" s="1"/>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row>
    <row r="569" spans="9:42" ht="13.5" customHeight="1" x14ac:dyDescent="0.2">
      <c r="I569" s="5"/>
      <c r="J569" s="5"/>
      <c r="K569" s="5"/>
      <c r="L569" s="5"/>
      <c r="M569" s="7"/>
      <c r="N569" s="5"/>
      <c r="O569" s="5"/>
      <c r="P569" s="1"/>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row>
    <row r="570" spans="9:42" ht="13.5" customHeight="1" x14ac:dyDescent="0.2">
      <c r="I570" s="5"/>
      <c r="J570" s="5"/>
      <c r="K570" s="5"/>
      <c r="L570" s="5"/>
      <c r="M570" s="7"/>
      <c r="N570" s="5"/>
      <c r="O570" s="5"/>
      <c r="P570" s="1"/>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row>
    <row r="571" spans="9:42" ht="13.5" customHeight="1" x14ac:dyDescent="0.2">
      <c r="I571" s="5"/>
      <c r="J571" s="5"/>
      <c r="K571" s="5"/>
      <c r="L571" s="5"/>
      <c r="M571" s="7"/>
      <c r="N571" s="5"/>
      <c r="O571" s="5"/>
      <c r="P571" s="1"/>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row>
    <row r="572" spans="9:42" ht="13.5" customHeight="1" x14ac:dyDescent="0.2">
      <c r="I572" s="5"/>
      <c r="J572" s="5"/>
      <c r="K572" s="5"/>
      <c r="L572" s="5"/>
      <c r="M572" s="7"/>
      <c r="N572" s="5"/>
      <c r="O572" s="5"/>
      <c r="P572" s="1"/>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row>
    <row r="573" spans="9:42" ht="13.5" customHeight="1" x14ac:dyDescent="0.2">
      <c r="I573" s="5"/>
      <c r="J573" s="5"/>
      <c r="K573" s="5"/>
      <c r="L573" s="5"/>
      <c r="M573" s="7"/>
      <c r="N573" s="5"/>
      <c r="O573" s="5"/>
      <c r="P573" s="1"/>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row>
    <row r="574" spans="9:42" ht="13.5" customHeight="1" x14ac:dyDescent="0.2">
      <c r="I574" s="5"/>
      <c r="J574" s="5"/>
      <c r="K574" s="5"/>
      <c r="L574" s="5"/>
      <c r="M574" s="7"/>
      <c r="N574" s="5"/>
      <c r="O574" s="5"/>
      <c r="P574" s="1"/>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row>
    <row r="575" spans="9:42" ht="13.5" customHeight="1" x14ac:dyDescent="0.2">
      <c r="I575" s="5"/>
      <c r="J575" s="5"/>
      <c r="K575" s="5"/>
      <c r="L575" s="5"/>
      <c r="M575" s="7"/>
      <c r="N575" s="5"/>
      <c r="O575" s="5"/>
      <c r="P575" s="1"/>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row>
    <row r="576" spans="9:42" ht="13.5" customHeight="1" x14ac:dyDescent="0.2">
      <c r="I576" s="5"/>
      <c r="J576" s="5"/>
      <c r="K576" s="5"/>
      <c r="L576" s="5"/>
      <c r="M576" s="7"/>
      <c r="N576" s="5"/>
      <c r="O576" s="5"/>
      <c r="P576" s="1"/>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row>
    <row r="577" spans="9:42" ht="13.5" customHeight="1" x14ac:dyDescent="0.2">
      <c r="I577" s="5"/>
      <c r="J577" s="5"/>
      <c r="K577" s="5"/>
      <c r="L577" s="5"/>
      <c r="M577" s="7"/>
      <c r="N577" s="5"/>
      <c r="O577" s="5"/>
      <c r="P577" s="1"/>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row>
    <row r="578" spans="9:42" ht="13.5" customHeight="1" x14ac:dyDescent="0.2">
      <c r="I578" s="5"/>
      <c r="J578" s="5"/>
      <c r="K578" s="5"/>
      <c r="L578" s="5"/>
      <c r="M578" s="7"/>
      <c r="N578" s="5"/>
      <c r="O578" s="5"/>
      <c r="P578" s="1"/>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row>
    <row r="579" spans="9:42" ht="13.5" customHeight="1" x14ac:dyDescent="0.2">
      <c r="I579" s="5"/>
      <c r="J579" s="5"/>
      <c r="K579" s="5"/>
      <c r="L579" s="5"/>
      <c r="M579" s="7"/>
      <c r="N579" s="5"/>
      <c r="O579" s="5"/>
      <c r="P579" s="1"/>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row>
    <row r="580" spans="9:42" ht="13.5" customHeight="1" x14ac:dyDescent="0.2">
      <c r="I580" s="5"/>
      <c r="J580" s="5"/>
      <c r="K580" s="5"/>
      <c r="L580" s="5"/>
      <c r="M580" s="7"/>
      <c r="N580" s="5"/>
      <c r="O580" s="5"/>
      <c r="P580" s="1"/>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row>
    <row r="581" spans="9:42" ht="13.5" customHeight="1" x14ac:dyDescent="0.2">
      <c r="I581" s="5"/>
      <c r="J581" s="5"/>
      <c r="K581" s="5"/>
      <c r="L581" s="5"/>
      <c r="M581" s="7"/>
      <c r="N581" s="5"/>
      <c r="O581" s="5"/>
      <c r="P581" s="1"/>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row>
    <row r="582" spans="9:42" ht="13.5" customHeight="1" x14ac:dyDescent="0.2">
      <c r="I582" s="5"/>
      <c r="J582" s="5"/>
      <c r="K582" s="5"/>
      <c r="L582" s="5"/>
      <c r="M582" s="7"/>
      <c r="N582" s="5"/>
      <c r="O582" s="5"/>
      <c r="P582" s="1"/>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row>
    <row r="583" spans="9:42" ht="13.5" customHeight="1" x14ac:dyDescent="0.2">
      <c r="I583" s="5"/>
      <c r="J583" s="5"/>
      <c r="K583" s="5"/>
      <c r="L583" s="5"/>
      <c r="M583" s="7"/>
      <c r="N583" s="5"/>
      <c r="O583" s="5"/>
      <c r="P583" s="1"/>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row>
    <row r="584" spans="9:42" ht="13.5" customHeight="1" x14ac:dyDescent="0.2">
      <c r="I584" s="5"/>
      <c r="J584" s="5"/>
      <c r="K584" s="5"/>
      <c r="L584" s="5"/>
      <c r="M584" s="7"/>
      <c r="N584" s="5"/>
      <c r="O584" s="5"/>
      <c r="P584" s="1"/>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row>
    <row r="585" spans="9:42" ht="13.5" customHeight="1" x14ac:dyDescent="0.2">
      <c r="I585" s="5"/>
      <c r="J585" s="5"/>
      <c r="K585" s="5"/>
      <c r="L585" s="5"/>
      <c r="M585" s="7"/>
      <c r="N585" s="5"/>
      <c r="O585" s="5"/>
      <c r="P585" s="1"/>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row>
    <row r="586" spans="9:42" ht="13.5" customHeight="1" x14ac:dyDescent="0.2">
      <c r="I586" s="5"/>
      <c r="J586" s="5"/>
      <c r="K586" s="5"/>
      <c r="L586" s="5"/>
      <c r="M586" s="7"/>
      <c r="N586" s="5"/>
      <c r="O586" s="5"/>
      <c r="P586" s="1"/>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row>
    <row r="587" spans="9:42" ht="13.5" customHeight="1" x14ac:dyDescent="0.2">
      <c r="I587" s="5"/>
      <c r="J587" s="5"/>
      <c r="K587" s="5"/>
      <c r="L587" s="5"/>
      <c r="M587" s="7"/>
      <c r="N587" s="5"/>
      <c r="O587" s="5"/>
      <c r="P587" s="1"/>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row>
    <row r="588" spans="9:42" ht="13.5" customHeight="1" x14ac:dyDescent="0.2">
      <c r="I588" s="5"/>
      <c r="J588" s="5"/>
      <c r="K588" s="5"/>
      <c r="L588" s="5"/>
      <c r="M588" s="7"/>
      <c r="N588" s="5"/>
      <c r="O588" s="5"/>
      <c r="P588" s="1"/>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row>
    <row r="589" spans="9:42" ht="13.5" customHeight="1" x14ac:dyDescent="0.2">
      <c r="I589" s="5"/>
      <c r="J589" s="5"/>
      <c r="K589" s="5"/>
      <c r="L589" s="5"/>
      <c r="M589" s="7"/>
      <c r="N589" s="5"/>
      <c r="O589" s="5"/>
      <c r="P589" s="1"/>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row>
    <row r="590" spans="9:42" ht="13.5" customHeight="1" x14ac:dyDescent="0.2">
      <c r="I590" s="5"/>
      <c r="J590" s="5"/>
      <c r="K590" s="5"/>
      <c r="L590" s="5"/>
      <c r="M590" s="7"/>
      <c r="N590" s="5"/>
      <c r="O590" s="5"/>
      <c r="P590" s="1"/>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row>
    <row r="591" spans="9:42" ht="13.5" customHeight="1" x14ac:dyDescent="0.2">
      <c r="I591" s="5"/>
      <c r="J591" s="5"/>
      <c r="K591" s="5"/>
      <c r="L591" s="5"/>
      <c r="M591" s="7"/>
      <c r="N591" s="5"/>
      <c r="O591" s="5"/>
      <c r="P591" s="1"/>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row>
    <row r="592" spans="9:42" ht="13.5" customHeight="1" x14ac:dyDescent="0.2">
      <c r="I592" s="5"/>
      <c r="J592" s="5"/>
      <c r="K592" s="5"/>
      <c r="L592" s="5"/>
      <c r="M592" s="7"/>
      <c r="N592" s="5"/>
      <c r="O592" s="5"/>
      <c r="P592" s="1"/>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row>
    <row r="593" spans="9:42" ht="13.5" customHeight="1" x14ac:dyDescent="0.2">
      <c r="I593" s="5"/>
      <c r="J593" s="5"/>
      <c r="K593" s="5"/>
      <c r="L593" s="5"/>
      <c r="M593" s="7"/>
      <c r="N593" s="5"/>
      <c r="O593" s="5"/>
      <c r="P593" s="1"/>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row>
    <row r="594" spans="9:42" ht="13.5" customHeight="1" x14ac:dyDescent="0.2">
      <c r="I594" s="5"/>
      <c r="J594" s="5"/>
      <c r="K594" s="5"/>
      <c r="L594" s="5"/>
      <c r="M594" s="7"/>
      <c r="N594" s="5"/>
      <c r="O594" s="5"/>
      <c r="P594" s="1"/>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row>
    <row r="595" spans="9:42" ht="13.5" customHeight="1" x14ac:dyDescent="0.2">
      <c r="I595" s="5"/>
      <c r="J595" s="5"/>
      <c r="K595" s="5"/>
      <c r="L595" s="5"/>
      <c r="M595" s="7"/>
      <c r="N595" s="5"/>
      <c r="O595" s="5"/>
      <c r="P595" s="1"/>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row>
    <row r="596" spans="9:42" ht="13.5" customHeight="1" x14ac:dyDescent="0.2">
      <c r="I596" s="5"/>
      <c r="J596" s="5"/>
      <c r="K596" s="5"/>
      <c r="L596" s="5"/>
      <c r="M596" s="7"/>
      <c r="N596" s="5"/>
      <c r="O596" s="5"/>
      <c r="P596" s="1"/>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row>
    <row r="597" spans="9:42" ht="13.5" customHeight="1" x14ac:dyDescent="0.2">
      <c r="I597" s="5"/>
      <c r="J597" s="5"/>
      <c r="K597" s="5"/>
      <c r="L597" s="5"/>
      <c r="M597" s="7"/>
      <c r="N597" s="5"/>
      <c r="O597" s="5"/>
      <c r="P597" s="1"/>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row>
    <row r="598" spans="9:42" ht="13.5" customHeight="1" x14ac:dyDescent="0.2">
      <c r="I598" s="5"/>
      <c r="J598" s="5"/>
      <c r="K598" s="5"/>
      <c r="L598" s="5"/>
      <c r="M598" s="7"/>
      <c r="N598" s="5"/>
      <c r="O598" s="5"/>
      <c r="P598" s="1"/>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row>
    <row r="599" spans="9:42" ht="13.5" customHeight="1" x14ac:dyDescent="0.2">
      <c r="I599" s="5"/>
      <c r="J599" s="5"/>
      <c r="K599" s="5"/>
      <c r="L599" s="5"/>
      <c r="M599" s="7"/>
      <c r="N599" s="5"/>
      <c r="O599" s="5"/>
      <c r="P599" s="1"/>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row>
    <row r="600" spans="9:42" ht="13.5" customHeight="1" x14ac:dyDescent="0.2">
      <c r="I600" s="5"/>
      <c r="J600" s="5"/>
      <c r="K600" s="5"/>
      <c r="L600" s="5"/>
      <c r="M600" s="7"/>
      <c r="N600" s="5"/>
      <c r="O600" s="5"/>
      <c r="P600" s="1"/>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row>
    <row r="601" spans="9:42" ht="13.5" customHeight="1" x14ac:dyDescent="0.2">
      <c r="I601" s="5"/>
      <c r="J601" s="5"/>
      <c r="K601" s="5"/>
      <c r="L601" s="5"/>
      <c r="M601" s="7"/>
      <c r="N601" s="5"/>
      <c r="O601" s="5"/>
      <c r="P601" s="1"/>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row>
    <row r="602" spans="9:42" ht="13.5" customHeight="1" x14ac:dyDescent="0.2">
      <c r="I602" s="5"/>
      <c r="J602" s="5"/>
      <c r="K602" s="5"/>
      <c r="L602" s="5"/>
      <c r="M602" s="7"/>
      <c r="N602" s="5"/>
      <c r="O602" s="5"/>
      <c r="P602" s="1"/>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row>
    <row r="603" spans="9:42" ht="13.5" customHeight="1" x14ac:dyDescent="0.2">
      <c r="I603" s="5"/>
      <c r="J603" s="5"/>
      <c r="K603" s="5"/>
      <c r="L603" s="5"/>
      <c r="M603" s="7"/>
      <c r="N603" s="5"/>
      <c r="O603" s="5"/>
      <c r="P603" s="1"/>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row>
    <row r="604" spans="9:42" ht="13.5" customHeight="1" x14ac:dyDescent="0.2">
      <c r="I604" s="5"/>
      <c r="J604" s="5"/>
      <c r="K604" s="5"/>
      <c r="L604" s="5"/>
      <c r="M604" s="7"/>
      <c r="N604" s="5"/>
      <c r="O604" s="5"/>
      <c r="P604" s="1"/>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row>
    <row r="605" spans="9:42" ht="13.5" customHeight="1" x14ac:dyDescent="0.2">
      <c r="I605" s="5"/>
      <c r="J605" s="5"/>
      <c r="K605" s="5"/>
      <c r="L605" s="5"/>
      <c r="M605" s="7"/>
      <c r="N605" s="5"/>
      <c r="O605" s="5"/>
      <c r="P605" s="1"/>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row>
    <row r="606" spans="9:42" ht="13.5" customHeight="1" x14ac:dyDescent="0.2">
      <c r="I606" s="5"/>
      <c r="J606" s="5"/>
      <c r="K606" s="5"/>
      <c r="L606" s="5"/>
      <c r="M606" s="7"/>
      <c r="N606" s="5"/>
      <c r="O606" s="5"/>
      <c r="P606" s="1"/>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row>
    <row r="607" spans="9:42" ht="13.5" customHeight="1" x14ac:dyDescent="0.2">
      <c r="I607" s="5"/>
      <c r="J607" s="5"/>
      <c r="K607" s="5"/>
      <c r="L607" s="5"/>
      <c r="M607" s="7"/>
      <c r="N607" s="5"/>
      <c r="O607" s="5"/>
      <c r="P607" s="1"/>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row>
    <row r="608" spans="9:42" ht="13.5" customHeight="1" x14ac:dyDescent="0.2">
      <c r="I608" s="5"/>
      <c r="J608" s="5"/>
      <c r="K608" s="5"/>
      <c r="L608" s="5"/>
      <c r="M608" s="7"/>
      <c r="N608" s="5"/>
      <c r="O608" s="5"/>
      <c r="P608" s="1"/>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row>
    <row r="609" spans="9:42" ht="13.5" customHeight="1" x14ac:dyDescent="0.2">
      <c r="I609" s="5"/>
      <c r="J609" s="5"/>
      <c r="K609" s="5"/>
      <c r="L609" s="5"/>
      <c r="M609" s="7"/>
      <c r="N609" s="5"/>
      <c r="O609" s="5"/>
      <c r="P609" s="1"/>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row>
    <row r="610" spans="9:42" ht="13.5" customHeight="1" x14ac:dyDescent="0.2">
      <c r="I610" s="5"/>
      <c r="J610" s="5"/>
      <c r="K610" s="5"/>
      <c r="L610" s="5"/>
      <c r="M610" s="7"/>
      <c r="N610" s="5"/>
      <c r="O610" s="5"/>
      <c r="P610" s="1"/>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row>
    <row r="611" spans="9:42" ht="13.5" customHeight="1" x14ac:dyDescent="0.2">
      <c r="I611" s="5"/>
      <c r="J611" s="5"/>
      <c r="K611" s="5"/>
      <c r="L611" s="5"/>
      <c r="M611" s="7"/>
      <c r="N611" s="5"/>
      <c r="O611" s="5"/>
      <c r="P611" s="1"/>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row>
    <row r="612" spans="9:42" ht="13.5" customHeight="1" x14ac:dyDescent="0.2">
      <c r="I612" s="5"/>
      <c r="J612" s="5"/>
      <c r="K612" s="5"/>
      <c r="L612" s="5"/>
      <c r="M612" s="7"/>
      <c r="N612" s="5"/>
      <c r="O612" s="5"/>
      <c r="P612" s="1"/>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row>
    <row r="613" spans="9:42" ht="13.5" customHeight="1" x14ac:dyDescent="0.2">
      <c r="I613" s="5"/>
      <c r="J613" s="5"/>
      <c r="K613" s="5"/>
      <c r="L613" s="5"/>
      <c r="M613" s="7"/>
      <c r="N613" s="5"/>
      <c r="O613" s="5"/>
      <c r="P613" s="1"/>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row>
    <row r="614" spans="9:42" ht="13.5" customHeight="1" x14ac:dyDescent="0.2">
      <c r="I614" s="5"/>
      <c r="J614" s="5"/>
      <c r="K614" s="5"/>
      <c r="L614" s="5"/>
      <c r="M614" s="7"/>
      <c r="N614" s="5"/>
      <c r="O614" s="5"/>
      <c r="P614" s="1"/>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row>
    <row r="615" spans="9:42" ht="13.5" customHeight="1" x14ac:dyDescent="0.2">
      <c r="I615" s="5"/>
      <c r="J615" s="5"/>
      <c r="K615" s="5"/>
      <c r="L615" s="5"/>
      <c r="M615" s="7"/>
      <c r="N615" s="5"/>
      <c r="O615" s="5"/>
      <c r="P615" s="1"/>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row>
    <row r="616" spans="9:42" ht="13.5" customHeight="1" x14ac:dyDescent="0.2">
      <c r="I616" s="5"/>
      <c r="J616" s="5"/>
      <c r="K616" s="5"/>
      <c r="L616" s="5"/>
      <c r="M616" s="7"/>
      <c r="N616" s="5"/>
      <c r="O616" s="5"/>
      <c r="P616" s="1"/>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row>
    <row r="617" spans="9:42" ht="13.5" customHeight="1" x14ac:dyDescent="0.2">
      <c r="I617" s="5"/>
      <c r="J617" s="5"/>
      <c r="K617" s="5"/>
      <c r="L617" s="5"/>
      <c r="M617" s="7"/>
      <c r="N617" s="5"/>
      <c r="O617" s="5"/>
      <c r="P617" s="1"/>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row>
    <row r="618" spans="9:42" ht="13.5" customHeight="1" x14ac:dyDescent="0.2">
      <c r="I618" s="5"/>
      <c r="J618" s="5"/>
      <c r="K618" s="5"/>
      <c r="L618" s="5"/>
      <c r="M618" s="7"/>
      <c r="N618" s="5"/>
      <c r="O618" s="5"/>
      <c r="P618" s="1"/>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row>
    <row r="619" spans="9:42" ht="13.5" customHeight="1" x14ac:dyDescent="0.2">
      <c r="I619" s="5"/>
      <c r="J619" s="5"/>
      <c r="K619" s="5"/>
      <c r="L619" s="5"/>
      <c r="M619" s="7"/>
      <c r="N619" s="5"/>
      <c r="O619" s="5"/>
      <c r="P619" s="1"/>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row>
    <row r="620" spans="9:42" ht="13.5" customHeight="1" x14ac:dyDescent="0.2">
      <c r="I620" s="5"/>
      <c r="J620" s="5"/>
      <c r="K620" s="5"/>
      <c r="L620" s="5"/>
      <c r="M620" s="7"/>
      <c r="N620" s="5"/>
      <c r="O620" s="5"/>
      <c r="P620" s="1"/>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row>
    <row r="621" spans="9:42" ht="13.5" customHeight="1" x14ac:dyDescent="0.2">
      <c r="I621" s="5"/>
      <c r="J621" s="5"/>
      <c r="K621" s="5"/>
      <c r="L621" s="5"/>
      <c r="M621" s="7"/>
      <c r="N621" s="5"/>
      <c r="O621" s="5"/>
      <c r="P621" s="1"/>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row>
    <row r="622" spans="9:42" ht="13.5" customHeight="1" x14ac:dyDescent="0.2">
      <c r="I622" s="5"/>
      <c r="J622" s="5"/>
      <c r="K622" s="5"/>
      <c r="L622" s="5"/>
      <c r="M622" s="7"/>
      <c r="N622" s="5"/>
      <c r="O622" s="5"/>
      <c r="P622" s="1"/>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row>
    <row r="623" spans="9:42" ht="13.5" customHeight="1" x14ac:dyDescent="0.2">
      <c r="I623" s="5"/>
      <c r="J623" s="5"/>
      <c r="K623" s="5"/>
      <c r="L623" s="5"/>
      <c r="M623" s="7"/>
      <c r="N623" s="5"/>
      <c r="O623" s="5"/>
      <c r="P623" s="1"/>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row>
    <row r="624" spans="9:42" ht="13.5" customHeight="1" x14ac:dyDescent="0.2">
      <c r="I624" s="5"/>
      <c r="J624" s="5"/>
      <c r="K624" s="5"/>
      <c r="L624" s="5"/>
      <c r="M624" s="7"/>
      <c r="N624" s="5"/>
      <c r="O624" s="5"/>
      <c r="P624" s="1"/>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row>
    <row r="625" spans="9:42" ht="13.5" customHeight="1" x14ac:dyDescent="0.2">
      <c r="I625" s="5"/>
      <c r="J625" s="5"/>
      <c r="K625" s="5"/>
      <c r="L625" s="5"/>
      <c r="M625" s="7"/>
      <c r="N625" s="5"/>
      <c r="O625" s="5"/>
      <c r="P625" s="1"/>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row>
    <row r="626" spans="9:42" ht="13.5" customHeight="1" x14ac:dyDescent="0.2">
      <c r="I626" s="5"/>
      <c r="J626" s="5"/>
      <c r="K626" s="5"/>
      <c r="L626" s="5"/>
      <c r="M626" s="7"/>
      <c r="N626" s="5"/>
      <c r="O626" s="5"/>
      <c r="P626" s="1"/>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row>
    <row r="627" spans="9:42" ht="13.5" customHeight="1" x14ac:dyDescent="0.2">
      <c r="I627" s="5"/>
      <c r="J627" s="5"/>
      <c r="K627" s="5"/>
      <c r="L627" s="5"/>
      <c r="M627" s="7"/>
      <c r="N627" s="5"/>
      <c r="O627" s="5"/>
      <c r="P627" s="1"/>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row>
    <row r="628" spans="9:42" ht="13.5" customHeight="1" x14ac:dyDescent="0.2">
      <c r="I628" s="5"/>
      <c r="J628" s="5"/>
      <c r="K628" s="5"/>
      <c r="L628" s="5"/>
      <c r="M628" s="7"/>
      <c r="N628" s="5"/>
      <c r="O628" s="5"/>
      <c r="P628" s="1"/>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row>
    <row r="629" spans="9:42" ht="13.5" customHeight="1" x14ac:dyDescent="0.2">
      <c r="I629" s="5"/>
      <c r="J629" s="5"/>
      <c r="K629" s="5"/>
      <c r="L629" s="5"/>
      <c r="M629" s="7"/>
      <c r="N629" s="5"/>
      <c r="O629" s="5"/>
      <c r="P629" s="1"/>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row>
    <row r="630" spans="9:42" ht="13.5" customHeight="1" x14ac:dyDescent="0.2">
      <c r="I630" s="5"/>
      <c r="J630" s="5"/>
      <c r="K630" s="5"/>
      <c r="L630" s="5"/>
      <c r="M630" s="7"/>
      <c r="N630" s="5"/>
      <c r="O630" s="5"/>
      <c r="P630" s="1"/>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row>
    <row r="631" spans="9:42" ht="13.5" customHeight="1" x14ac:dyDescent="0.2">
      <c r="I631" s="5"/>
      <c r="J631" s="5"/>
      <c r="K631" s="5"/>
      <c r="L631" s="5"/>
      <c r="M631" s="7"/>
      <c r="N631" s="5"/>
      <c r="O631" s="5"/>
      <c r="P631" s="1"/>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row>
    <row r="632" spans="9:42" ht="13.5" customHeight="1" x14ac:dyDescent="0.2">
      <c r="I632" s="5"/>
      <c r="J632" s="5"/>
      <c r="K632" s="5"/>
      <c r="L632" s="5"/>
      <c r="M632" s="7"/>
      <c r="N632" s="5"/>
      <c r="O632" s="5"/>
      <c r="P632" s="1"/>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row>
    <row r="633" spans="9:42" ht="13.5" customHeight="1" x14ac:dyDescent="0.2">
      <c r="I633" s="5"/>
      <c r="J633" s="5"/>
      <c r="K633" s="5"/>
      <c r="L633" s="5"/>
      <c r="M633" s="7"/>
      <c r="N633" s="5"/>
      <c r="O633" s="5"/>
      <c r="P633" s="1"/>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row>
    <row r="634" spans="9:42" ht="13.5" customHeight="1" x14ac:dyDescent="0.2">
      <c r="I634" s="5"/>
      <c r="J634" s="5"/>
      <c r="K634" s="5"/>
      <c r="L634" s="5"/>
      <c r="M634" s="7"/>
      <c r="N634" s="5"/>
      <c r="O634" s="5"/>
      <c r="P634" s="1"/>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row>
    <row r="635" spans="9:42" ht="13.5" customHeight="1" x14ac:dyDescent="0.2">
      <c r="I635" s="5"/>
      <c r="J635" s="5"/>
      <c r="K635" s="5"/>
      <c r="L635" s="5"/>
      <c r="M635" s="7"/>
      <c r="N635" s="5"/>
      <c r="O635" s="5"/>
      <c r="P635" s="1"/>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row>
    <row r="636" spans="9:42" ht="13.5" customHeight="1" x14ac:dyDescent="0.2">
      <c r="I636" s="5"/>
      <c r="J636" s="5"/>
      <c r="K636" s="5"/>
      <c r="L636" s="5"/>
      <c r="M636" s="7"/>
      <c r="N636" s="5"/>
      <c r="O636" s="5"/>
      <c r="P636" s="1"/>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row>
    <row r="637" spans="9:42" ht="13.5" customHeight="1" x14ac:dyDescent="0.2">
      <c r="I637" s="5"/>
      <c r="J637" s="5"/>
      <c r="K637" s="5"/>
      <c r="L637" s="5"/>
      <c r="M637" s="7"/>
      <c r="N637" s="5"/>
      <c r="O637" s="5"/>
      <c r="P637" s="1"/>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row>
    <row r="638" spans="9:42" ht="13.5" customHeight="1" x14ac:dyDescent="0.2">
      <c r="I638" s="5"/>
      <c r="J638" s="5"/>
      <c r="K638" s="5"/>
      <c r="L638" s="5"/>
      <c r="M638" s="7"/>
      <c r="N638" s="5"/>
      <c r="O638" s="5"/>
      <c r="P638" s="1"/>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row>
    <row r="639" spans="9:42" ht="13.5" customHeight="1" x14ac:dyDescent="0.2">
      <c r="I639" s="5"/>
      <c r="J639" s="5"/>
      <c r="K639" s="5"/>
      <c r="L639" s="5"/>
      <c r="M639" s="7"/>
      <c r="N639" s="5"/>
      <c r="O639" s="5"/>
      <c r="P639" s="1"/>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row>
    <row r="640" spans="9:42" ht="13.5" customHeight="1" x14ac:dyDescent="0.2">
      <c r="I640" s="5"/>
      <c r="J640" s="5"/>
      <c r="K640" s="5"/>
      <c r="L640" s="5"/>
      <c r="M640" s="7"/>
      <c r="N640" s="5"/>
      <c r="O640" s="5"/>
      <c r="P640" s="1"/>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row>
    <row r="641" spans="9:42" ht="13.5" customHeight="1" x14ac:dyDescent="0.2">
      <c r="I641" s="5"/>
      <c r="J641" s="5"/>
      <c r="K641" s="5"/>
      <c r="L641" s="5"/>
      <c r="M641" s="7"/>
      <c r="N641" s="5"/>
      <c r="O641" s="5"/>
      <c r="P641" s="1"/>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row>
    <row r="642" spans="9:42" ht="13.5" customHeight="1" x14ac:dyDescent="0.2">
      <c r="I642" s="5"/>
      <c r="J642" s="5"/>
      <c r="K642" s="5"/>
      <c r="L642" s="5"/>
      <c r="M642" s="7"/>
      <c r="N642" s="5"/>
      <c r="O642" s="5"/>
      <c r="P642" s="1"/>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row>
    <row r="643" spans="9:42" ht="13.5" customHeight="1" x14ac:dyDescent="0.2">
      <c r="I643" s="5"/>
      <c r="J643" s="5"/>
      <c r="K643" s="5"/>
      <c r="L643" s="5"/>
      <c r="M643" s="7"/>
      <c r="N643" s="5"/>
      <c r="O643" s="5"/>
      <c r="P643" s="1"/>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row>
    <row r="644" spans="9:42" ht="13.5" customHeight="1" x14ac:dyDescent="0.2">
      <c r="I644" s="5"/>
      <c r="J644" s="5"/>
      <c r="K644" s="5"/>
      <c r="L644" s="5"/>
      <c r="M644" s="7"/>
      <c r="N644" s="5"/>
      <c r="O644" s="5"/>
      <c r="P644" s="1"/>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row>
    <row r="645" spans="9:42" ht="13.5" customHeight="1" x14ac:dyDescent="0.2">
      <c r="I645" s="5"/>
      <c r="J645" s="5"/>
      <c r="K645" s="5"/>
      <c r="L645" s="5"/>
      <c r="M645" s="7"/>
      <c r="N645" s="5"/>
      <c r="O645" s="5"/>
      <c r="P645" s="1"/>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row>
    <row r="646" spans="9:42" ht="13.5" customHeight="1" x14ac:dyDescent="0.2">
      <c r="I646" s="5"/>
      <c r="J646" s="5"/>
      <c r="K646" s="5"/>
      <c r="L646" s="5"/>
      <c r="M646" s="7"/>
      <c r="N646" s="5"/>
      <c r="O646" s="5"/>
      <c r="P646" s="1"/>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row>
    <row r="647" spans="9:42" ht="13.5" customHeight="1" x14ac:dyDescent="0.2">
      <c r="I647" s="5"/>
      <c r="J647" s="5"/>
      <c r="K647" s="5"/>
      <c r="L647" s="5"/>
      <c r="M647" s="7"/>
      <c r="N647" s="5"/>
      <c r="O647" s="5"/>
      <c r="P647" s="1"/>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row>
    <row r="648" spans="9:42" ht="13.5" customHeight="1" x14ac:dyDescent="0.2">
      <c r="I648" s="5"/>
      <c r="J648" s="5"/>
      <c r="K648" s="5"/>
      <c r="L648" s="5"/>
      <c r="M648" s="7"/>
      <c r="N648" s="5"/>
      <c r="O648" s="5"/>
      <c r="P648" s="1"/>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row>
    <row r="649" spans="9:42" ht="13.5" customHeight="1" x14ac:dyDescent="0.2">
      <c r="I649" s="5"/>
      <c r="J649" s="5"/>
      <c r="K649" s="5"/>
      <c r="L649" s="5"/>
      <c r="M649" s="7"/>
      <c r="N649" s="5"/>
      <c r="O649" s="5"/>
      <c r="P649" s="1"/>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row>
    <row r="650" spans="9:42" ht="13.5" customHeight="1" x14ac:dyDescent="0.2">
      <c r="I650" s="5"/>
      <c r="J650" s="5"/>
      <c r="K650" s="5"/>
      <c r="L650" s="5"/>
      <c r="M650" s="7"/>
      <c r="N650" s="5"/>
      <c r="O650" s="5"/>
      <c r="P650" s="1"/>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row>
    <row r="651" spans="9:42" ht="13.5" customHeight="1" x14ac:dyDescent="0.2">
      <c r="I651" s="5"/>
      <c r="J651" s="5"/>
      <c r="K651" s="5"/>
      <c r="L651" s="5"/>
      <c r="M651" s="7"/>
      <c r="N651" s="5"/>
      <c r="O651" s="5"/>
      <c r="P651" s="1"/>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row>
    <row r="652" spans="9:42" ht="13.5" customHeight="1" x14ac:dyDescent="0.2">
      <c r="I652" s="5"/>
      <c r="J652" s="5"/>
      <c r="K652" s="5"/>
      <c r="L652" s="5"/>
      <c r="M652" s="7"/>
      <c r="N652" s="5"/>
      <c r="O652" s="5"/>
      <c r="P652" s="1"/>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row>
    <row r="653" spans="9:42" ht="13.5" customHeight="1" x14ac:dyDescent="0.2">
      <c r="I653" s="5"/>
      <c r="J653" s="5"/>
      <c r="K653" s="5"/>
      <c r="L653" s="5"/>
      <c r="M653" s="7"/>
      <c r="N653" s="5"/>
      <c r="O653" s="5"/>
      <c r="P653" s="1"/>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row>
    <row r="654" spans="9:42" ht="13.5" customHeight="1" x14ac:dyDescent="0.2">
      <c r="I654" s="5"/>
      <c r="J654" s="5"/>
      <c r="K654" s="5"/>
      <c r="L654" s="5"/>
      <c r="M654" s="7"/>
      <c r="N654" s="5"/>
      <c r="O654" s="5"/>
      <c r="P654" s="1"/>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row>
    <row r="655" spans="9:42" ht="13.5" customHeight="1" x14ac:dyDescent="0.2">
      <c r="I655" s="5"/>
      <c r="J655" s="5"/>
      <c r="K655" s="5"/>
      <c r="L655" s="5"/>
      <c r="M655" s="7"/>
      <c r="N655" s="5"/>
      <c r="O655" s="5"/>
      <c r="P655" s="1"/>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row>
    <row r="656" spans="9:42" ht="13.5" customHeight="1" x14ac:dyDescent="0.2">
      <c r="I656" s="5"/>
      <c r="J656" s="5"/>
      <c r="K656" s="5"/>
      <c r="L656" s="5"/>
      <c r="M656" s="7"/>
      <c r="N656" s="5"/>
      <c r="O656" s="5"/>
      <c r="P656" s="1"/>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row>
    <row r="657" spans="9:42" ht="13.5" customHeight="1" x14ac:dyDescent="0.2">
      <c r="I657" s="5"/>
      <c r="J657" s="5"/>
      <c r="K657" s="5"/>
      <c r="L657" s="5"/>
      <c r="M657" s="7"/>
      <c r="N657" s="5"/>
      <c r="O657" s="5"/>
      <c r="P657" s="1"/>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row>
    <row r="658" spans="9:42" ht="13.5" customHeight="1" x14ac:dyDescent="0.2">
      <c r="I658" s="5"/>
      <c r="J658" s="5"/>
      <c r="K658" s="5"/>
      <c r="L658" s="5"/>
      <c r="M658" s="7"/>
      <c r="N658" s="5"/>
      <c r="O658" s="5"/>
      <c r="P658" s="1"/>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row>
    <row r="659" spans="9:42" ht="13.5" customHeight="1" x14ac:dyDescent="0.2">
      <c r="I659" s="5"/>
      <c r="J659" s="5"/>
      <c r="K659" s="5"/>
      <c r="L659" s="5"/>
      <c r="M659" s="7"/>
      <c r="N659" s="5"/>
      <c r="O659" s="5"/>
      <c r="P659" s="1"/>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row>
    <row r="660" spans="9:42" ht="13.5" customHeight="1" x14ac:dyDescent="0.2">
      <c r="I660" s="5"/>
      <c r="J660" s="5"/>
      <c r="K660" s="5"/>
      <c r="L660" s="5"/>
      <c r="M660" s="7"/>
      <c r="N660" s="5"/>
      <c r="O660" s="5"/>
      <c r="P660" s="1"/>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row>
    <row r="661" spans="9:42" ht="13.5" customHeight="1" x14ac:dyDescent="0.2">
      <c r="I661" s="5"/>
      <c r="J661" s="5"/>
      <c r="K661" s="5"/>
      <c r="L661" s="5"/>
      <c r="M661" s="7"/>
      <c r="N661" s="5"/>
      <c r="O661" s="5"/>
      <c r="P661" s="1"/>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row>
    <row r="662" spans="9:42" ht="13.5" customHeight="1" x14ac:dyDescent="0.2">
      <c r="I662" s="5"/>
      <c r="J662" s="5"/>
      <c r="K662" s="5"/>
      <c r="L662" s="5"/>
      <c r="M662" s="7"/>
      <c r="N662" s="5"/>
      <c r="O662" s="5"/>
      <c r="P662" s="1"/>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row>
    <row r="663" spans="9:42" ht="13.5" customHeight="1" x14ac:dyDescent="0.2">
      <c r="I663" s="5"/>
      <c r="J663" s="5"/>
      <c r="K663" s="5"/>
      <c r="L663" s="5"/>
      <c r="M663" s="7"/>
      <c r="N663" s="5"/>
      <c r="O663" s="5"/>
      <c r="P663" s="1"/>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row>
    <row r="664" spans="9:42" ht="13.5" customHeight="1" x14ac:dyDescent="0.2">
      <c r="I664" s="5"/>
      <c r="J664" s="5"/>
      <c r="K664" s="5"/>
      <c r="L664" s="5"/>
      <c r="M664" s="7"/>
      <c r="N664" s="5"/>
      <c r="O664" s="5"/>
      <c r="P664" s="1"/>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row>
    <row r="665" spans="9:42" ht="13.5" customHeight="1" x14ac:dyDescent="0.2">
      <c r="I665" s="5"/>
      <c r="J665" s="5"/>
      <c r="K665" s="5"/>
      <c r="L665" s="5"/>
      <c r="M665" s="7"/>
      <c r="N665" s="5"/>
      <c r="O665" s="5"/>
      <c r="P665" s="1"/>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row>
    <row r="666" spans="9:42" ht="13.5" customHeight="1" x14ac:dyDescent="0.2">
      <c r="I666" s="5"/>
      <c r="J666" s="5"/>
      <c r="K666" s="5"/>
      <c r="L666" s="5"/>
      <c r="M666" s="7"/>
      <c r="N666" s="5"/>
      <c r="O666" s="5"/>
      <c r="P666" s="1"/>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row>
    <row r="667" spans="9:42" ht="13.5" customHeight="1" x14ac:dyDescent="0.2">
      <c r="I667" s="5"/>
      <c r="J667" s="5"/>
      <c r="K667" s="5"/>
      <c r="L667" s="5"/>
      <c r="M667" s="7"/>
      <c r="N667" s="5"/>
      <c r="O667" s="5"/>
      <c r="P667" s="1"/>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row>
    <row r="668" spans="9:42" ht="13.5" customHeight="1" x14ac:dyDescent="0.2">
      <c r="I668" s="5"/>
      <c r="J668" s="5"/>
      <c r="K668" s="5"/>
      <c r="L668" s="5"/>
      <c r="M668" s="7"/>
      <c r="N668" s="5"/>
      <c r="O668" s="5"/>
      <c r="P668" s="1"/>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row>
    <row r="669" spans="9:42" ht="13.5" customHeight="1" x14ac:dyDescent="0.2">
      <c r="I669" s="5"/>
      <c r="J669" s="5"/>
      <c r="K669" s="5"/>
      <c r="L669" s="5"/>
      <c r="M669" s="7"/>
      <c r="N669" s="5"/>
      <c r="O669" s="5"/>
      <c r="P669" s="1"/>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row>
    <row r="670" spans="9:42" ht="13.5" customHeight="1" x14ac:dyDescent="0.2">
      <c r="I670" s="5"/>
      <c r="J670" s="5"/>
      <c r="K670" s="5"/>
      <c r="L670" s="5"/>
      <c r="M670" s="7"/>
      <c r="N670" s="5"/>
      <c r="O670" s="5"/>
      <c r="P670" s="1"/>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row>
    <row r="671" spans="9:42" ht="13.5" customHeight="1" x14ac:dyDescent="0.2">
      <c r="I671" s="5"/>
      <c r="J671" s="5"/>
      <c r="K671" s="5"/>
      <c r="L671" s="5"/>
      <c r="M671" s="7"/>
      <c r="N671" s="5"/>
      <c r="O671" s="5"/>
      <c r="P671" s="1"/>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row>
    <row r="672" spans="9:42" ht="13.5" customHeight="1" x14ac:dyDescent="0.2">
      <c r="I672" s="5"/>
      <c r="J672" s="5"/>
      <c r="K672" s="5"/>
      <c r="L672" s="5"/>
      <c r="M672" s="7"/>
      <c r="N672" s="5"/>
      <c r="O672" s="5"/>
      <c r="P672" s="1"/>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row>
    <row r="673" spans="9:42" ht="13.5" customHeight="1" x14ac:dyDescent="0.2">
      <c r="I673" s="5"/>
      <c r="J673" s="5"/>
      <c r="K673" s="5"/>
      <c r="L673" s="5"/>
      <c r="M673" s="7"/>
      <c r="N673" s="5"/>
      <c r="O673" s="5"/>
      <c r="P673" s="1"/>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row>
    <row r="674" spans="9:42" ht="13.5" customHeight="1" x14ac:dyDescent="0.2">
      <c r="I674" s="5"/>
      <c r="J674" s="5"/>
      <c r="K674" s="5"/>
      <c r="L674" s="5"/>
      <c r="M674" s="7"/>
      <c r="N674" s="5"/>
      <c r="O674" s="5"/>
      <c r="P674" s="1"/>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row>
    <row r="675" spans="9:42" ht="13.5" customHeight="1" x14ac:dyDescent="0.2">
      <c r="I675" s="5"/>
      <c r="J675" s="5"/>
      <c r="K675" s="5"/>
      <c r="L675" s="5"/>
      <c r="M675" s="7"/>
      <c r="N675" s="5"/>
      <c r="O675" s="5"/>
      <c r="P675" s="1"/>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row>
    <row r="676" spans="9:42" ht="13.5" customHeight="1" x14ac:dyDescent="0.2">
      <c r="I676" s="5"/>
      <c r="J676" s="5"/>
      <c r="K676" s="5"/>
      <c r="L676" s="5"/>
      <c r="M676" s="7"/>
      <c r="N676" s="5"/>
      <c r="O676" s="5"/>
      <c r="P676" s="1"/>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row>
    <row r="677" spans="9:42" ht="13.5" customHeight="1" x14ac:dyDescent="0.2">
      <c r="I677" s="5"/>
      <c r="J677" s="5"/>
      <c r="K677" s="5"/>
      <c r="L677" s="5"/>
      <c r="M677" s="7"/>
      <c r="N677" s="5"/>
      <c r="O677" s="5"/>
      <c r="P677" s="1"/>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row>
    <row r="678" spans="9:42" ht="13.5" customHeight="1" x14ac:dyDescent="0.2">
      <c r="I678" s="5"/>
      <c r="J678" s="5"/>
      <c r="K678" s="5"/>
      <c r="L678" s="5"/>
      <c r="M678" s="7"/>
      <c r="N678" s="5"/>
      <c r="O678" s="5"/>
      <c r="P678" s="1"/>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row>
    <row r="679" spans="9:42" ht="13.5" customHeight="1" x14ac:dyDescent="0.2">
      <c r="I679" s="5"/>
      <c r="J679" s="5"/>
      <c r="K679" s="5"/>
      <c r="L679" s="5"/>
      <c r="M679" s="7"/>
      <c r="N679" s="5"/>
      <c r="O679" s="5"/>
      <c r="P679" s="1"/>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row>
    <row r="680" spans="9:42" ht="13.5" customHeight="1" x14ac:dyDescent="0.2">
      <c r="I680" s="5"/>
      <c r="J680" s="5"/>
      <c r="K680" s="5"/>
      <c r="L680" s="5"/>
      <c r="M680" s="7"/>
      <c r="N680" s="5"/>
      <c r="O680" s="5"/>
      <c r="P680" s="1"/>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row>
    <row r="681" spans="9:42" ht="13.5" customHeight="1" x14ac:dyDescent="0.2">
      <c r="I681" s="5"/>
      <c r="J681" s="5"/>
      <c r="K681" s="5"/>
      <c r="L681" s="5"/>
      <c r="M681" s="7"/>
      <c r="N681" s="5"/>
      <c r="O681" s="5"/>
      <c r="P681" s="1"/>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row>
    <row r="682" spans="9:42" ht="13.5" customHeight="1" x14ac:dyDescent="0.2">
      <c r="I682" s="5"/>
      <c r="J682" s="5"/>
      <c r="K682" s="5"/>
      <c r="L682" s="5"/>
      <c r="M682" s="7"/>
      <c r="N682" s="5"/>
      <c r="O682" s="5"/>
      <c r="P682" s="1"/>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row>
    <row r="683" spans="9:42" ht="13.5" customHeight="1" x14ac:dyDescent="0.2">
      <c r="I683" s="5"/>
      <c r="J683" s="5"/>
      <c r="K683" s="5"/>
      <c r="L683" s="5"/>
      <c r="M683" s="7"/>
      <c r="N683" s="5"/>
      <c r="O683" s="5"/>
      <c r="P683" s="1"/>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row>
    <row r="684" spans="9:42" ht="13.5" customHeight="1" x14ac:dyDescent="0.2">
      <c r="I684" s="5"/>
      <c r="J684" s="5"/>
      <c r="K684" s="5"/>
      <c r="L684" s="5"/>
      <c r="M684" s="7"/>
      <c r="N684" s="5"/>
      <c r="O684" s="5"/>
      <c r="P684" s="1"/>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row>
    <row r="685" spans="9:42" ht="13.5" customHeight="1" x14ac:dyDescent="0.2">
      <c r="I685" s="5"/>
      <c r="J685" s="5"/>
      <c r="K685" s="5"/>
      <c r="L685" s="5"/>
      <c r="M685" s="7"/>
      <c r="N685" s="5"/>
      <c r="O685" s="5"/>
      <c r="P685" s="1"/>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row>
    <row r="686" spans="9:42" ht="13.5" customHeight="1" x14ac:dyDescent="0.2">
      <c r="I686" s="5"/>
      <c r="J686" s="5"/>
      <c r="K686" s="5"/>
      <c r="L686" s="5"/>
      <c r="M686" s="7"/>
      <c r="N686" s="5"/>
      <c r="O686" s="5"/>
      <c r="P686" s="1"/>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row>
    <row r="687" spans="9:42" ht="13.5" customHeight="1" x14ac:dyDescent="0.2">
      <c r="I687" s="5"/>
      <c r="J687" s="5"/>
      <c r="K687" s="5"/>
      <c r="L687" s="5"/>
      <c r="M687" s="7"/>
      <c r="N687" s="5"/>
      <c r="O687" s="5"/>
      <c r="P687" s="1"/>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row>
    <row r="688" spans="9:42" ht="13.5" customHeight="1" x14ac:dyDescent="0.2">
      <c r="I688" s="5"/>
      <c r="J688" s="5"/>
      <c r="K688" s="5"/>
      <c r="L688" s="5"/>
      <c r="M688" s="7"/>
      <c r="N688" s="5"/>
      <c r="O688" s="5"/>
      <c r="P688" s="1"/>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row>
    <row r="689" spans="9:42" ht="13.5" customHeight="1" x14ac:dyDescent="0.2">
      <c r="I689" s="5"/>
      <c r="J689" s="5"/>
      <c r="K689" s="5"/>
      <c r="L689" s="5"/>
      <c r="M689" s="7"/>
      <c r="N689" s="5"/>
      <c r="O689" s="5"/>
      <c r="P689" s="1"/>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row>
    <row r="690" spans="9:42" ht="13.5" customHeight="1" x14ac:dyDescent="0.2">
      <c r="I690" s="5"/>
      <c r="J690" s="5"/>
      <c r="K690" s="5"/>
      <c r="L690" s="5"/>
      <c r="M690" s="7"/>
      <c r="N690" s="5"/>
      <c r="O690" s="5"/>
      <c r="P690" s="1"/>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row>
    <row r="691" spans="9:42" ht="13.5" customHeight="1" x14ac:dyDescent="0.2">
      <c r="I691" s="5"/>
      <c r="J691" s="5"/>
      <c r="K691" s="5"/>
      <c r="L691" s="5"/>
      <c r="M691" s="7"/>
      <c r="N691" s="5"/>
      <c r="O691" s="5"/>
      <c r="P691" s="1"/>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row>
    <row r="692" spans="9:42" ht="13.5" customHeight="1" x14ac:dyDescent="0.2">
      <c r="I692" s="5"/>
      <c r="J692" s="5"/>
      <c r="K692" s="5"/>
      <c r="L692" s="5"/>
      <c r="M692" s="7"/>
      <c r="N692" s="5"/>
      <c r="O692" s="5"/>
      <c r="P692" s="1"/>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row>
    <row r="693" spans="9:42" ht="13.5" customHeight="1" x14ac:dyDescent="0.2">
      <c r="I693" s="5"/>
      <c r="J693" s="5"/>
      <c r="K693" s="5"/>
      <c r="L693" s="5"/>
      <c r="M693" s="7"/>
      <c r="N693" s="5"/>
      <c r="O693" s="5"/>
      <c r="P693" s="1"/>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row>
    <row r="694" spans="9:42" ht="13.5" customHeight="1" x14ac:dyDescent="0.2">
      <c r="I694" s="5"/>
      <c r="J694" s="5"/>
      <c r="K694" s="5"/>
      <c r="L694" s="5"/>
      <c r="M694" s="7"/>
      <c r="N694" s="5"/>
      <c r="O694" s="5"/>
      <c r="P694" s="1"/>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row>
    <row r="695" spans="9:42" ht="13.5" customHeight="1" x14ac:dyDescent="0.2">
      <c r="I695" s="5"/>
      <c r="J695" s="5"/>
      <c r="K695" s="5"/>
      <c r="L695" s="5"/>
      <c r="M695" s="7"/>
      <c r="N695" s="5"/>
      <c r="O695" s="5"/>
      <c r="P695" s="1"/>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row>
    <row r="696" spans="9:42" ht="13.5" customHeight="1" x14ac:dyDescent="0.2">
      <c r="I696" s="5"/>
      <c r="J696" s="5"/>
      <c r="K696" s="5"/>
      <c r="L696" s="5"/>
      <c r="M696" s="7"/>
      <c r="N696" s="5"/>
      <c r="O696" s="5"/>
      <c r="P696" s="1"/>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row>
    <row r="697" spans="9:42" ht="13.5" customHeight="1" x14ac:dyDescent="0.2">
      <c r="I697" s="5"/>
      <c r="J697" s="5"/>
      <c r="K697" s="5"/>
      <c r="L697" s="5"/>
      <c r="M697" s="7"/>
      <c r="N697" s="5"/>
      <c r="O697" s="5"/>
      <c r="P697" s="1"/>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row>
    <row r="698" spans="9:42" ht="13.5" customHeight="1" x14ac:dyDescent="0.2">
      <c r="I698" s="5"/>
      <c r="J698" s="5"/>
      <c r="K698" s="5"/>
      <c r="L698" s="5"/>
      <c r="M698" s="7"/>
      <c r="N698" s="5"/>
      <c r="O698" s="5"/>
      <c r="P698" s="1"/>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row>
    <row r="699" spans="9:42" ht="13.5" customHeight="1" x14ac:dyDescent="0.2">
      <c r="I699" s="5"/>
      <c r="J699" s="5"/>
      <c r="K699" s="5"/>
      <c r="L699" s="5"/>
      <c r="M699" s="7"/>
      <c r="N699" s="5"/>
      <c r="O699" s="5"/>
      <c r="P699" s="1"/>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row>
    <row r="700" spans="9:42" ht="13.5" customHeight="1" x14ac:dyDescent="0.2">
      <c r="I700" s="5"/>
      <c r="J700" s="5"/>
      <c r="K700" s="5"/>
      <c r="L700" s="5"/>
      <c r="M700" s="7"/>
      <c r="N700" s="5"/>
      <c r="O700" s="5"/>
      <c r="P700" s="1"/>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row>
    <row r="701" spans="9:42" ht="13.5" customHeight="1" x14ac:dyDescent="0.2">
      <c r="I701" s="5"/>
      <c r="J701" s="5"/>
      <c r="K701" s="5"/>
      <c r="L701" s="5"/>
      <c r="M701" s="7"/>
      <c r="N701" s="5"/>
      <c r="O701" s="5"/>
      <c r="P701" s="1"/>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row>
    <row r="702" spans="9:42" ht="13.5" customHeight="1" x14ac:dyDescent="0.2">
      <c r="I702" s="5"/>
      <c r="J702" s="5"/>
      <c r="K702" s="5"/>
      <c r="L702" s="5"/>
      <c r="M702" s="7"/>
      <c r="N702" s="5"/>
      <c r="O702" s="5"/>
      <c r="P702" s="1"/>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row>
    <row r="703" spans="9:42" ht="13.5" customHeight="1" x14ac:dyDescent="0.2">
      <c r="I703" s="5"/>
      <c r="J703" s="5"/>
      <c r="K703" s="5"/>
      <c r="L703" s="5"/>
      <c r="M703" s="7"/>
      <c r="N703" s="5"/>
      <c r="O703" s="5"/>
      <c r="P703" s="1"/>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row>
    <row r="704" spans="9:42" ht="13.5" customHeight="1" x14ac:dyDescent="0.2">
      <c r="I704" s="5"/>
      <c r="J704" s="5"/>
      <c r="K704" s="5"/>
      <c r="L704" s="5"/>
      <c r="M704" s="7"/>
      <c r="N704" s="5"/>
      <c r="O704" s="5"/>
      <c r="P704" s="1"/>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row>
    <row r="705" spans="9:42" ht="13.5" customHeight="1" x14ac:dyDescent="0.2">
      <c r="I705" s="5"/>
      <c r="J705" s="5"/>
      <c r="K705" s="5"/>
      <c r="L705" s="5"/>
      <c r="M705" s="7"/>
      <c r="N705" s="5"/>
      <c r="O705" s="5"/>
      <c r="P705" s="1"/>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row>
    <row r="706" spans="9:42" ht="13.5" customHeight="1" x14ac:dyDescent="0.2">
      <c r="I706" s="5"/>
      <c r="J706" s="5"/>
      <c r="K706" s="5"/>
      <c r="L706" s="5"/>
      <c r="M706" s="7"/>
      <c r="N706" s="5"/>
      <c r="O706" s="5"/>
      <c r="P706" s="1"/>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row>
    <row r="707" spans="9:42" ht="13.5" customHeight="1" x14ac:dyDescent="0.2">
      <c r="I707" s="5"/>
      <c r="J707" s="5"/>
      <c r="K707" s="5"/>
      <c r="L707" s="5"/>
      <c r="M707" s="7"/>
      <c r="N707" s="5"/>
      <c r="O707" s="5"/>
      <c r="P707" s="1"/>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row>
    <row r="708" spans="9:42" ht="13.5" customHeight="1" x14ac:dyDescent="0.2">
      <c r="I708" s="5"/>
      <c r="J708" s="5"/>
      <c r="K708" s="5"/>
      <c r="L708" s="5"/>
      <c r="M708" s="7"/>
      <c r="N708" s="5"/>
      <c r="O708" s="5"/>
      <c r="P708" s="1"/>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row>
    <row r="709" spans="9:42" ht="13.5" customHeight="1" x14ac:dyDescent="0.2">
      <c r="I709" s="5"/>
      <c r="J709" s="5"/>
      <c r="K709" s="5"/>
      <c r="L709" s="5"/>
      <c r="M709" s="7"/>
      <c r="N709" s="5"/>
      <c r="O709" s="5"/>
      <c r="P709" s="1"/>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row>
    <row r="710" spans="9:42" ht="13.5" customHeight="1" x14ac:dyDescent="0.2">
      <c r="I710" s="5"/>
      <c r="J710" s="5"/>
      <c r="K710" s="5"/>
      <c r="L710" s="5"/>
      <c r="M710" s="7"/>
      <c r="N710" s="5"/>
      <c r="O710" s="5"/>
      <c r="P710" s="1"/>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row>
    <row r="711" spans="9:42" ht="13.5" customHeight="1" x14ac:dyDescent="0.2">
      <c r="I711" s="5"/>
      <c r="J711" s="5"/>
      <c r="K711" s="5"/>
      <c r="L711" s="5"/>
      <c r="M711" s="7"/>
      <c r="N711" s="5"/>
      <c r="O711" s="5"/>
      <c r="P711" s="1"/>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row>
    <row r="712" spans="9:42" ht="13.5" customHeight="1" x14ac:dyDescent="0.2">
      <c r="I712" s="5"/>
      <c r="J712" s="5"/>
      <c r="K712" s="5"/>
      <c r="L712" s="5"/>
      <c r="M712" s="7"/>
      <c r="N712" s="5"/>
      <c r="O712" s="5"/>
      <c r="P712" s="1"/>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row>
    <row r="713" spans="9:42" ht="13.5" customHeight="1" x14ac:dyDescent="0.2">
      <c r="I713" s="5"/>
      <c r="J713" s="5"/>
      <c r="K713" s="5"/>
      <c r="L713" s="5"/>
      <c r="M713" s="7"/>
      <c r="N713" s="5"/>
      <c r="O713" s="5"/>
      <c r="P713" s="1"/>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row>
    <row r="714" spans="9:42" ht="13.5" customHeight="1" x14ac:dyDescent="0.2">
      <c r="I714" s="5"/>
      <c r="J714" s="5"/>
      <c r="K714" s="5"/>
      <c r="L714" s="5"/>
      <c r="M714" s="7"/>
      <c r="N714" s="5"/>
      <c r="O714" s="5"/>
      <c r="P714" s="1"/>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row>
    <row r="715" spans="9:42" ht="13.5" customHeight="1" x14ac:dyDescent="0.2">
      <c r="I715" s="5"/>
      <c r="J715" s="5"/>
      <c r="K715" s="5"/>
      <c r="L715" s="5"/>
      <c r="M715" s="7"/>
      <c r="N715" s="5"/>
      <c r="O715" s="5"/>
      <c r="P715" s="1"/>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row>
    <row r="716" spans="9:42" ht="13.5" customHeight="1" x14ac:dyDescent="0.2">
      <c r="I716" s="5"/>
      <c r="J716" s="5"/>
      <c r="K716" s="5"/>
      <c r="L716" s="5"/>
      <c r="M716" s="7"/>
      <c r="N716" s="5"/>
      <c r="O716" s="5"/>
      <c r="P716" s="1"/>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row>
    <row r="717" spans="9:42" ht="13.5" customHeight="1" x14ac:dyDescent="0.2">
      <c r="I717" s="5"/>
      <c r="J717" s="5"/>
      <c r="K717" s="5"/>
      <c r="L717" s="5"/>
      <c r="M717" s="7"/>
      <c r="N717" s="5"/>
      <c r="O717" s="5"/>
      <c r="P717" s="1"/>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row>
    <row r="718" spans="9:42" ht="13.5" customHeight="1" x14ac:dyDescent="0.2">
      <c r="I718" s="5"/>
      <c r="J718" s="5"/>
      <c r="K718" s="5"/>
      <c r="L718" s="5"/>
      <c r="M718" s="7"/>
      <c r="N718" s="5"/>
      <c r="O718" s="5"/>
      <c r="P718" s="1"/>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row>
    <row r="719" spans="9:42" ht="13.5" customHeight="1" x14ac:dyDescent="0.2">
      <c r="I719" s="5"/>
      <c r="J719" s="5"/>
      <c r="K719" s="5"/>
      <c r="L719" s="5"/>
      <c r="M719" s="7"/>
      <c r="N719" s="5"/>
      <c r="O719" s="5"/>
      <c r="P719" s="1"/>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row>
    <row r="720" spans="9:42" ht="13.5" customHeight="1" x14ac:dyDescent="0.2">
      <c r="I720" s="5"/>
      <c r="J720" s="5"/>
      <c r="K720" s="5"/>
      <c r="L720" s="5"/>
      <c r="M720" s="7"/>
      <c r="N720" s="5"/>
      <c r="O720" s="5"/>
      <c r="P720" s="1"/>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row>
    <row r="721" spans="9:42" ht="13.5" customHeight="1" x14ac:dyDescent="0.2">
      <c r="I721" s="5"/>
      <c r="J721" s="5"/>
      <c r="K721" s="5"/>
      <c r="L721" s="5"/>
      <c r="M721" s="7"/>
      <c r="N721" s="5"/>
      <c r="O721" s="5"/>
      <c r="P721" s="1"/>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row>
    <row r="722" spans="9:42" ht="13.5" customHeight="1" x14ac:dyDescent="0.2">
      <c r="I722" s="5"/>
      <c r="J722" s="5"/>
      <c r="K722" s="5"/>
      <c r="L722" s="5"/>
      <c r="M722" s="7"/>
      <c r="N722" s="5"/>
      <c r="O722" s="5"/>
      <c r="P722" s="1"/>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row>
    <row r="723" spans="9:42" ht="13.5" customHeight="1" x14ac:dyDescent="0.2">
      <c r="I723" s="5"/>
      <c r="J723" s="5"/>
      <c r="K723" s="5"/>
      <c r="L723" s="5"/>
      <c r="M723" s="7"/>
      <c r="N723" s="5"/>
      <c r="O723" s="5"/>
      <c r="P723" s="1"/>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row>
    <row r="724" spans="9:42" ht="13.5" customHeight="1" x14ac:dyDescent="0.2">
      <c r="I724" s="5"/>
      <c r="J724" s="5"/>
      <c r="K724" s="5"/>
      <c r="L724" s="5"/>
      <c r="M724" s="7"/>
      <c r="N724" s="5"/>
      <c r="O724" s="5"/>
      <c r="P724" s="1"/>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row>
    <row r="725" spans="9:42" ht="13.5" customHeight="1" x14ac:dyDescent="0.2">
      <c r="I725" s="5"/>
      <c r="J725" s="5"/>
      <c r="K725" s="5"/>
      <c r="L725" s="5"/>
      <c r="M725" s="7"/>
      <c r="N725" s="5"/>
      <c r="O725" s="5"/>
      <c r="P725" s="1"/>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row>
    <row r="726" spans="9:42" ht="13.5" customHeight="1" x14ac:dyDescent="0.2">
      <c r="I726" s="5"/>
      <c r="J726" s="5"/>
      <c r="K726" s="5"/>
      <c r="L726" s="5"/>
      <c r="M726" s="7"/>
      <c r="N726" s="5"/>
      <c r="O726" s="5"/>
      <c r="P726" s="1"/>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row>
    <row r="727" spans="9:42" ht="13.5" customHeight="1" x14ac:dyDescent="0.2">
      <c r="I727" s="5"/>
      <c r="J727" s="5"/>
      <c r="K727" s="5"/>
      <c r="L727" s="5"/>
      <c r="M727" s="7"/>
      <c r="N727" s="5"/>
      <c r="O727" s="5"/>
      <c r="P727" s="1"/>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row>
    <row r="728" spans="9:42" ht="13.5" customHeight="1" x14ac:dyDescent="0.2">
      <c r="I728" s="5"/>
      <c r="J728" s="5"/>
      <c r="K728" s="5"/>
      <c r="L728" s="5"/>
      <c r="M728" s="7"/>
      <c r="N728" s="5"/>
      <c r="O728" s="5"/>
      <c r="P728" s="1"/>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row>
    <row r="729" spans="9:42" ht="13.5" customHeight="1" x14ac:dyDescent="0.2">
      <c r="I729" s="5"/>
      <c r="J729" s="5"/>
      <c r="K729" s="5"/>
      <c r="L729" s="5"/>
      <c r="M729" s="7"/>
      <c r="N729" s="5"/>
      <c r="O729" s="5"/>
      <c r="P729" s="1"/>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row>
    <row r="730" spans="9:42" ht="13.5" customHeight="1" x14ac:dyDescent="0.2">
      <c r="I730" s="5"/>
      <c r="J730" s="5"/>
      <c r="K730" s="5"/>
      <c r="L730" s="5"/>
      <c r="M730" s="7"/>
      <c r="N730" s="5"/>
      <c r="O730" s="5"/>
      <c r="P730" s="1"/>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row>
    <row r="731" spans="9:42" ht="13.5" customHeight="1" x14ac:dyDescent="0.2">
      <c r="I731" s="5"/>
      <c r="J731" s="5"/>
      <c r="K731" s="5"/>
      <c r="L731" s="5"/>
      <c r="M731" s="7"/>
      <c r="N731" s="5"/>
      <c r="O731" s="5"/>
      <c r="P731" s="1"/>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row>
    <row r="732" spans="9:42" ht="13.5" customHeight="1" x14ac:dyDescent="0.2">
      <c r="I732" s="5"/>
      <c r="J732" s="5"/>
      <c r="K732" s="5"/>
      <c r="L732" s="5"/>
      <c r="M732" s="7"/>
      <c r="N732" s="5"/>
      <c r="O732" s="5"/>
      <c r="P732" s="1"/>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row>
    <row r="733" spans="9:42" ht="13.5" customHeight="1" x14ac:dyDescent="0.2">
      <c r="I733" s="5"/>
      <c r="J733" s="5"/>
      <c r="K733" s="5"/>
      <c r="L733" s="5"/>
      <c r="M733" s="7"/>
      <c r="N733" s="5"/>
      <c r="O733" s="5"/>
      <c r="P733" s="1"/>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row>
    <row r="734" spans="9:42" ht="13.5" customHeight="1" x14ac:dyDescent="0.2">
      <c r="I734" s="5"/>
      <c r="J734" s="5"/>
      <c r="K734" s="5"/>
      <c r="L734" s="5"/>
      <c r="M734" s="7"/>
      <c r="N734" s="5"/>
      <c r="O734" s="5"/>
      <c r="P734" s="1"/>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row>
    <row r="735" spans="9:42" ht="13.5" customHeight="1" x14ac:dyDescent="0.2">
      <c r="I735" s="5"/>
      <c r="J735" s="5"/>
      <c r="K735" s="5"/>
      <c r="L735" s="5"/>
      <c r="M735" s="7"/>
      <c r="N735" s="5"/>
      <c r="O735" s="5"/>
      <c r="P735" s="1"/>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row>
    <row r="736" spans="9:42" ht="13.5" customHeight="1" x14ac:dyDescent="0.2">
      <c r="I736" s="5"/>
      <c r="J736" s="5"/>
      <c r="K736" s="5"/>
      <c r="L736" s="5"/>
      <c r="M736" s="7"/>
      <c r="N736" s="5"/>
      <c r="O736" s="5"/>
      <c r="P736" s="1"/>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row>
    <row r="737" spans="9:42" ht="13.5" customHeight="1" x14ac:dyDescent="0.2">
      <c r="I737" s="5"/>
      <c r="J737" s="5"/>
      <c r="K737" s="5"/>
      <c r="L737" s="5"/>
      <c r="M737" s="7"/>
      <c r="N737" s="5"/>
      <c r="O737" s="5"/>
      <c r="P737" s="1"/>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row>
    <row r="738" spans="9:42" ht="13.5" customHeight="1" x14ac:dyDescent="0.2">
      <c r="I738" s="5"/>
      <c r="J738" s="5"/>
      <c r="K738" s="5"/>
      <c r="L738" s="5"/>
      <c r="M738" s="7"/>
      <c r="N738" s="5"/>
      <c r="O738" s="5"/>
      <c r="P738" s="1"/>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row>
    <row r="739" spans="9:42" ht="13.5" customHeight="1" x14ac:dyDescent="0.2">
      <c r="I739" s="5"/>
      <c r="J739" s="5"/>
      <c r="K739" s="5"/>
      <c r="L739" s="5"/>
      <c r="M739" s="7"/>
      <c r="N739" s="5"/>
      <c r="O739" s="5"/>
      <c r="P739" s="1"/>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row>
    <row r="740" spans="9:42" ht="13.5" customHeight="1" x14ac:dyDescent="0.2">
      <c r="I740" s="5"/>
      <c r="J740" s="5"/>
      <c r="K740" s="5"/>
      <c r="L740" s="5"/>
      <c r="M740" s="7"/>
      <c r="N740" s="5"/>
      <c r="O740" s="5"/>
      <c r="P740" s="1"/>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row>
    <row r="741" spans="9:42" ht="13.5" customHeight="1" x14ac:dyDescent="0.2">
      <c r="I741" s="5"/>
      <c r="J741" s="5"/>
      <c r="K741" s="5"/>
      <c r="L741" s="5"/>
      <c r="M741" s="7"/>
      <c r="N741" s="5"/>
      <c r="O741" s="5"/>
      <c r="P741" s="1"/>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row>
    <row r="742" spans="9:42" ht="13.5" customHeight="1" x14ac:dyDescent="0.2">
      <c r="I742" s="5"/>
      <c r="J742" s="5"/>
      <c r="K742" s="5"/>
      <c r="L742" s="5"/>
      <c r="M742" s="7"/>
      <c r="N742" s="5"/>
      <c r="O742" s="5"/>
      <c r="P742" s="1"/>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row>
    <row r="743" spans="9:42" ht="13.5" customHeight="1" x14ac:dyDescent="0.2">
      <c r="I743" s="5"/>
      <c r="J743" s="5"/>
      <c r="K743" s="5"/>
      <c r="L743" s="5"/>
      <c r="M743" s="7"/>
      <c r="N743" s="5"/>
      <c r="O743" s="5"/>
      <c r="P743" s="1"/>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row>
    <row r="744" spans="9:42" ht="13.5" customHeight="1" x14ac:dyDescent="0.2">
      <c r="I744" s="5"/>
      <c r="J744" s="5"/>
      <c r="K744" s="5"/>
      <c r="L744" s="5"/>
      <c r="M744" s="7"/>
      <c r="N744" s="5"/>
      <c r="O744" s="5"/>
      <c r="P744" s="1"/>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row>
    <row r="745" spans="9:42" ht="13.5" customHeight="1" x14ac:dyDescent="0.2">
      <c r="I745" s="5"/>
      <c r="J745" s="5"/>
      <c r="K745" s="5"/>
      <c r="L745" s="5"/>
      <c r="M745" s="7"/>
      <c r="N745" s="5"/>
      <c r="O745" s="5"/>
      <c r="P745" s="1"/>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row>
    <row r="746" spans="9:42" ht="13.5" customHeight="1" x14ac:dyDescent="0.2">
      <c r="I746" s="5"/>
      <c r="J746" s="5"/>
      <c r="K746" s="5"/>
      <c r="L746" s="5"/>
      <c r="M746" s="7"/>
      <c r="N746" s="5"/>
      <c r="O746" s="5"/>
      <c r="P746" s="1"/>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row>
    <row r="747" spans="9:42" ht="13.5" customHeight="1" x14ac:dyDescent="0.2">
      <c r="I747" s="5"/>
      <c r="J747" s="5"/>
      <c r="K747" s="5"/>
      <c r="L747" s="5"/>
      <c r="M747" s="7"/>
      <c r="N747" s="5"/>
      <c r="O747" s="5"/>
      <c r="P747" s="1"/>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row>
    <row r="748" spans="9:42" ht="13.5" customHeight="1" x14ac:dyDescent="0.2">
      <c r="I748" s="5"/>
      <c r="J748" s="5"/>
      <c r="K748" s="5"/>
      <c r="L748" s="5"/>
      <c r="M748" s="7"/>
      <c r="N748" s="5"/>
      <c r="O748" s="5"/>
      <c r="P748" s="1"/>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row>
    <row r="749" spans="9:42" ht="13.5" customHeight="1" x14ac:dyDescent="0.2">
      <c r="I749" s="5"/>
      <c r="J749" s="5"/>
      <c r="K749" s="5"/>
      <c r="L749" s="5"/>
      <c r="M749" s="7"/>
      <c r="N749" s="5"/>
      <c r="O749" s="5"/>
      <c r="P749" s="1"/>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row>
    <row r="750" spans="9:42" ht="13.5" customHeight="1" x14ac:dyDescent="0.2">
      <c r="I750" s="5"/>
      <c r="J750" s="5"/>
      <c r="K750" s="5"/>
      <c r="L750" s="5"/>
      <c r="M750" s="7"/>
      <c r="N750" s="5"/>
      <c r="O750" s="5"/>
      <c r="P750" s="1"/>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row>
    <row r="751" spans="9:42" ht="13.5" customHeight="1" x14ac:dyDescent="0.2">
      <c r="I751" s="5"/>
      <c r="J751" s="5"/>
      <c r="K751" s="5"/>
      <c r="L751" s="5"/>
      <c r="M751" s="7"/>
      <c r="N751" s="5"/>
      <c r="O751" s="5"/>
      <c r="P751" s="1"/>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row>
    <row r="752" spans="9:42" ht="13.5" customHeight="1" x14ac:dyDescent="0.2">
      <c r="I752" s="5"/>
      <c r="J752" s="5"/>
      <c r="K752" s="5"/>
      <c r="L752" s="5"/>
      <c r="M752" s="7"/>
      <c r="N752" s="5"/>
      <c r="O752" s="5"/>
      <c r="P752" s="1"/>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row>
    <row r="753" spans="9:42" ht="13.5" customHeight="1" x14ac:dyDescent="0.2">
      <c r="I753" s="5"/>
      <c r="J753" s="5"/>
      <c r="K753" s="5"/>
      <c r="L753" s="5"/>
      <c r="M753" s="7"/>
      <c r="N753" s="5"/>
      <c r="O753" s="5"/>
      <c r="P753" s="1"/>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row>
    <row r="754" spans="9:42" ht="13.5" customHeight="1" x14ac:dyDescent="0.2">
      <c r="I754" s="5"/>
      <c r="J754" s="5"/>
      <c r="K754" s="5"/>
      <c r="L754" s="5"/>
      <c r="M754" s="7"/>
      <c r="N754" s="5"/>
      <c r="O754" s="5"/>
      <c r="P754" s="1"/>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row>
    <row r="755" spans="9:42" ht="13.5" customHeight="1" x14ac:dyDescent="0.2">
      <c r="I755" s="5"/>
      <c r="J755" s="5"/>
      <c r="K755" s="5"/>
      <c r="L755" s="5"/>
      <c r="M755" s="7"/>
      <c r="N755" s="5"/>
      <c r="O755" s="5"/>
      <c r="P755" s="1"/>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row>
    <row r="756" spans="9:42" ht="13.5" customHeight="1" x14ac:dyDescent="0.2">
      <c r="I756" s="5"/>
      <c r="J756" s="5"/>
      <c r="K756" s="5"/>
      <c r="L756" s="5"/>
      <c r="M756" s="7"/>
      <c r="N756" s="5"/>
      <c r="O756" s="5"/>
      <c r="P756" s="1"/>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row>
    <row r="757" spans="9:42" ht="13.5" customHeight="1" x14ac:dyDescent="0.2">
      <c r="I757" s="5"/>
      <c r="J757" s="5"/>
      <c r="K757" s="5"/>
      <c r="L757" s="5"/>
      <c r="M757" s="7"/>
      <c r="N757" s="5"/>
      <c r="O757" s="5"/>
      <c r="P757" s="1"/>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row>
    <row r="758" spans="9:42" ht="13.5" customHeight="1" x14ac:dyDescent="0.2">
      <c r="I758" s="5"/>
      <c r="J758" s="5"/>
      <c r="K758" s="5"/>
      <c r="L758" s="5"/>
      <c r="M758" s="7"/>
      <c r="N758" s="5"/>
      <c r="O758" s="5"/>
      <c r="P758" s="1"/>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row>
    <row r="759" spans="9:42" ht="13.5" customHeight="1" x14ac:dyDescent="0.2">
      <c r="I759" s="5"/>
      <c r="J759" s="5"/>
      <c r="K759" s="5"/>
      <c r="L759" s="5"/>
      <c r="M759" s="7"/>
      <c r="N759" s="5"/>
      <c r="O759" s="5"/>
      <c r="P759" s="1"/>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row>
    <row r="760" spans="9:42" ht="13.5" customHeight="1" x14ac:dyDescent="0.2">
      <c r="I760" s="5"/>
      <c r="J760" s="5"/>
      <c r="K760" s="5"/>
      <c r="L760" s="5"/>
      <c r="M760" s="7"/>
      <c r="N760" s="5"/>
      <c r="O760" s="5"/>
      <c r="P760" s="1"/>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row>
    <row r="761" spans="9:42" ht="13.5" customHeight="1" x14ac:dyDescent="0.2">
      <c r="I761" s="5"/>
      <c r="J761" s="5"/>
      <c r="K761" s="5"/>
      <c r="L761" s="5"/>
      <c r="M761" s="7"/>
      <c r="N761" s="5"/>
      <c r="O761" s="5"/>
      <c r="P761" s="1"/>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row>
    <row r="762" spans="9:42" ht="13.5" customHeight="1" x14ac:dyDescent="0.2">
      <c r="I762" s="5"/>
      <c r="J762" s="5"/>
      <c r="K762" s="5"/>
      <c r="L762" s="5"/>
      <c r="M762" s="7"/>
      <c r="N762" s="5"/>
      <c r="O762" s="5"/>
      <c r="P762" s="1"/>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row>
    <row r="763" spans="9:42" ht="13.5" customHeight="1" x14ac:dyDescent="0.2">
      <c r="I763" s="5"/>
      <c r="J763" s="5"/>
      <c r="K763" s="5"/>
      <c r="L763" s="5"/>
      <c r="M763" s="7"/>
      <c r="N763" s="5"/>
      <c r="O763" s="5"/>
      <c r="P763" s="1"/>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row>
    <row r="764" spans="9:42" ht="13.5" customHeight="1" x14ac:dyDescent="0.2">
      <c r="I764" s="5"/>
      <c r="J764" s="5"/>
      <c r="K764" s="5"/>
      <c r="L764" s="5"/>
      <c r="M764" s="7"/>
      <c r="N764" s="5"/>
      <c r="O764" s="5"/>
      <c r="P764" s="1"/>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row>
    <row r="765" spans="9:42" ht="13.5" customHeight="1" x14ac:dyDescent="0.2">
      <c r="I765" s="5"/>
      <c r="J765" s="5"/>
      <c r="K765" s="5"/>
      <c r="L765" s="5"/>
      <c r="M765" s="7"/>
      <c r="N765" s="5"/>
      <c r="O765" s="5"/>
      <c r="P765" s="1"/>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row>
    <row r="766" spans="9:42" ht="13.5" customHeight="1" x14ac:dyDescent="0.2">
      <c r="I766" s="5"/>
      <c r="J766" s="5"/>
      <c r="K766" s="5"/>
      <c r="L766" s="5"/>
      <c r="M766" s="7"/>
      <c r="N766" s="5"/>
      <c r="O766" s="5"/>
      <c r="P766" s="1"/>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row>
    <row r="767" spans="9:42" ht="13.5" customHeight="1" x14ac:dyDescent="0.2">
      <c r="I767" s="5"/>
      <c r="J767" s="5"/>
      <c r="K767" s="5"/>
      <c r="L767" s="5"/>
      <c r="M767" s="7"/>
      <c r="N767" s="5"/>
      <c r="O767" s="5"/>
      <c r="P767" s="1"/>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row>
    <row r="768" spans="9:42" ht="13.5" customHeight="1" x14ac:dyDescent="0.2">
      <c r="I768" s="5"/>
      <c r="J768" s="5"/>
      <c r="K768" s="5"/>
      <c r="L768" s="5"/>
      <c r="M768" s="7"/>
      <c r="N768" s="5"/>
      <c r="O768" s="5"/>
      <c r="P768" s="1"/>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row>
    <row r="769" spans="9:42" ht="13.5" customHeight="1" x14ac:dyDescent="0.2">
      <c r="I769" s="5"/>
      <c r="J769" s="5"/>
      <c r="K769" s="5"/>
      <c r="L769" s="5"/>
      <c r="M769" s="7"/>
      <c r="N769" s="5"/>
      <c r="O769" s="5"/>
      <c r="P769" s="1"/>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row>
    <row r="770" spans="9:42" ht="13.5" customHeight="1" x14ac:dyDescent="0.2">
      <c r="I770" s="5"/>
      <c r="J770" s="5"/>
      <c r="K770" s="5"/>
      <c r="L770" s="5"/>
      <c r="M770" s="7"/>
      <c r="N770" s="5"/>
      <c r="O770" s="5"/>
      <c r="P770" s="1"/>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row>
    <row r="771" spans="9:42" ht="13.5" customHeight="1" x14ac:dyDescent="0.2">
      <c r="I771" s="5"/>
      <c r="J771" s="5"/>
      <c r="K771" s="5"/>
      <c r="L771" s="5"/>
      <c r="M771" s="7"/>
      <c r="N771" s="5"/>
      <c r="O771" s="5"/>
      <c r="P771" s="1"/>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row>
    <row r="772" spans="9:42" ht="13.5" customHeight="1" x14ac:dyDescent="0.2">
      <c r="I772" s="5"/>
      <c r="J772" s="5"/>
      <c r="K772" s="5"/>
      <c r="L772" s="5"/>
      <c r="M772" s="7"/>
      <c r="N772" s="5"/>
      <c r="O772" s="5"/>
      <c r="P772" s="1"/>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row>
    <row r="773" spans="9:42" ht="13.5" customHeight="1" x14ac:dyDescent="0.2">
      <c r="I773" s="5"/>
      <c r="J773" s="5"/>
      <c r="K773" s="5"/>
      <c r="L773" s="5"/>
      <c r="M773" s="7"/>
      <c r="N773" s="5"/>
      <c r="O773" s="5"/>
      <c r="P773" s="1"/>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row>
    <row r="774" spans="9:42" ht="13.5" customHeight="1" x14ac:dyDescent="0.2">
      <c r="I774" s="5"/>
      <c r="J774" s="5"/>
      <c r="K774" s="5"/>
      <c r="L774" s="5"/>
      <c r="M774" s="7"/>
      <c r="N774" s="5"/>
      <c r="O774" s="5"/>
      <c r="P774" s="1"/>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row>
    <row r="775" spans="9:42" ht="13.5" customHeight="1" x14ac:dyDescent="0.2">
      <c r="I775" s="5"/>
      <c r="J775" s="5"/>
      <c r="K775" s="5"/>
      <c r="L775" s="5"/>
      <c r="M775" s="7"/>
      <c r="N775" s="5"/>
      <c r="O775" s="5"/>
      <c r="P775" s="1"/>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row>
    <row r="776" spans="9:42" ht="13.5" customHeight="1" x14ac:dyDescent="0.2">
      <c r="I776" s="5"/>
      <c r="J776" s="5"/>
      <c r="K776" s="5"/>
      <c r="L776" s="5"/>
      <c r="M776" s="7"/>
      <c r="N776" s="5"/>
      <c r="O776" s="5"/>
      <c r="P776" s="1"/>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row>
    <row r="777" spans="9:42" ht="13.5" customHeight="1" x14ac:dyDescent="0.2">
      <c r="I777" s="5"/>
      <c r="J777" s="5"/>
      <c r="K777" s="5"/>
      <c r="L777" s="5"/>
      <c r="M777" s="7"/>
      <c r="N777" s="5"/>
      <c r="O777" s="5"/>
      <c r="P777" s="1"/>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row>
    <row r="778" spans="9:42" ht="13.5" customHeight="1" x14ac:dyDescent="0.2">
      <c r="I778" s="5"/>
      <c r="J778" s="5"/>
      <c r="K778" s="5"/>
      <c r="L778" s="5"/>
      <c r="M778" s="7"/>
      <c r="N778" s="5"/>
      <c r="O778" s="5"/>
      <c r="P778" s="1"/>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row>
    <row r="779" spans="9:42" ht="13.5" customHeight="1" x14ac:dyDescent="0.2">
      <c r="I779" s="5"/>
      <c r="J779" s="5"/>
      <c r="K779" s="5"/>
      <c r="L779" s="5"/>
      <c r="M779" s="7"/>
      <c r="N779" s="5"/>
      <c r="O779" s="5"/>
      <c r="P779" s="1"/>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row>
    <row r="780" spans="9:42" ht="13.5" customHeight="1" x14ac:dyDescent="0.2">
      <c r="I780" s="5"/>
      <c r="J780" s="5"/>
      <c r="K780" s="5"/>
      <c r="L780" s="5"/>
      <c r="M780" s="7"/>
      <c r="N780" s="5"/>
      <c r="O780" s="5"/>
      <c r="P780" s="1"/>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row>
    <row r="781" spans="9:42" ht="13.5" customHeight="1" x14ac:dyDescent="0.2">
      <c r="I781" s="5"/>
      <c r="J781" s="5"/>
      <c r="K781" s="5"/>
      <c r="L781" s="5"/>
      <c r="M781" s="7"/>
      <c r="N781" s="5"/>
      <c r="O781" s="5"/>
      <c r="P781" s="1"/>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row>
    <row r="782" spans="9:42" ht="13.5" customHeight="1" x14ac:dyDescent="0.2">
      <c r="I782" s="5"/>
      <c r="J782" s="5"/>
      <c r="K782" s="5"/>
      <c r="L782" s="5"/>
      <c r="M782" s="7"/>
      <c r="N782" s="5"/>
      <c r="O782" s="5"/>
      <c r="P782" s="1"/>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row>
    <row r="783" spans="9:42" ht="13.5" customHeight="1" x14ac:dyDescent="0.2">
      <c r="I783" s="5"/>
      <c r="J783" s="5"/>
      <c r="K783" s="5"/>
      <c r="L783" s="5"/>
      <c r="M783" s="7"/>
      <c r="N783" s="5"/>
      <c r="O783" s="5"/>
      <c r="P783" s="1"/>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row>
    <row r="784" spans="9:42" ht="13.5" customHeight="1" x14ac:dyDescent="0.2">
      <c r="I784" s="5"/>
      <c r="J784" s="5"/>
      <c r="K784" s="5"/>
      <c r="L784" s="5"/>
      <c r="M784" s="7"/>
      <c r="N784" s="5"/>
      <c r="O784" s="5"/>
      <c r="P784" s="1"/>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row>
    <row r="785" spans="9:42" ht="13.5" customHeight="1" x14ac:dyDescent="0.2">
      <c r="I785" s="5"/>
      <c r="J785" s="5"/>
      <c r="K785" s="5"/>
      <c r="L785" s="5"/>
      <c r="M785" s="7"/>
      <c r="N785" s="5"/>
      <c r="O785" s="5"/>
      <c r="P785" s="1"/>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row>
    <row r="786" spans="9:42" ht="13.5" customHeight="1" x14ac:dyDescent="0.2">
      <c r="I786" s="5"/>
      <c r="J786" s="5"/>
      <c r="K786" s="5"/>
      <c r="L786" s="5"/>
      <c r="M786" s="7"/>
      <c r="N786" s="5"/>
      <c r="O786" s="5"/>
      <c r="P786" s="1"/>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row>
    <row r="787" spans="9:42" ht="13.5" customHeight="1" x14ac:dyDescent="0.2">
      <c r="I787" s="5"/>
      <c r="J787" s="5"/>
      <c r="K787" s="5"/>
      <c r="L787" s="5"/>
      <c r="M787" s="7"/>
      <c r="N787" s="5"/>
      <c r="O787" s="5"/>
      <c r="P787" s="1"/>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row>
    <row r="788" spans="9:42" ht="13.5" customHeight="1" x14ac:dyDescent="0.2">
      <c r="I788" s="5"/>
      <c r="J788" s="5"/>
      <c r="K788" s="5"/>
      <c r="L788" s="5"/>
      <c r="M788" s="7"/>
      <c r="N788" s="5"/>
      <c r="O788" s="5"/>
      <c r="P788" s="1"/>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row>
    <row r="789" spans="9:42" ht="13.5" customHeight="1" x14ac:dyDescent="0.2">
      <c r="I789" s="5"/>
      <c r="J789" s="5"/>
      <c r="K789" s="5"/>
      <c r="L789" s="5"/>
      <c r="M789" s="7"/>
      <c r="N789" s="5"/>
      <c r="O789" s="5"/>
      <c r="P789" s="1"/>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row>
    <row r="790" spans="9:42" ht="13.5" customHeight="1" x14ac:dyDescent="0.2">
      <c r="I790" s="5"/>
      <c r="J790" s="5"/>
      <c r="K790" s="5"/>
      <c r="L790" s="5"/>
      <c r="M790" s="7"/>
      <c r="N790" s="5"/>
      <c r="O790" s="5"/>
      <c r="P790" s="1"/>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row>
    <row r="791" spans="9:42" ht="13.5" customHeight="1" x14ac:dyDescent="0.2">
      <c r="I791" s="5"/>
      <c r="J791" s="5"/>
      <c r="K791" s="5"/>
      <c r="L791" s="5"/>
      <c r="M791" s="7"/>
      <c r="N791" s="5"/>
      <c r="O791" s="5"/>
      <c r="P791" s="1"/>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row>
    <row r="792" spans="9:42" ht="13.5" customHeight="1" x14ac:dyDescent="0.2">
      <c r="I792" s="5"/>
      <c r="J792" s="5"/>
      <c r="K792" s="5"/>
      <c r="L792" s="5"/>
      <c r="M792" s="7"/>
      <c r="N792" s="5"/>
      <c r="O792" s="5"/>
      <c r="P792" s="1"/>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row>
    <row r="793" spans="9:42" ht="13.5" customHeight="1" x14ac:dyDescent="0.2">
      <c r="I793" s="5"/>
      <c r="J793" s="5"/>
      <c r="K793" s="5"/>
      <c r="L793" s="5"/>
      <c r="M793" s="7"/>
      <c r="N793" s="5"/>
      <c r="O793" s="5"/>
      <c r="P793" s="1"/>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row>
    <row r="794" spans="9:42" ht="13.5" customHeight="1" x14ac:dyDescent="0.2">
      <c r="I794" s="5"/>
      <c r="J794" s="5"/>
      <c r="K794" s="5"/>
      <c r="L794" s="5"/>
      <c r="M794" s="7"/>
      <c r="N794" s="5"/>
      <c r="O794" s="5"/>
      <c r="P794" s="1"/>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row>
    <row r="795" spans="9:42" ht="13.5" customHeight="1" x14ac:dyDescent="0.2">
      <c r="I795" s="5"/>
      <c r="J795" s="5"/>
      <c r="K795" s="5"/>
      <c r="L795" s="5"/>
      <c r="M795" s="7"/>
      <c r="N795" s="5"/>
      <c r="O795" s="5"/>
      <c r="P795" s="1"/>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row>
    <row r="796" spans="9:42" ht="13.5" customHeight="1" x14ac:dyDescent="0.2">
      <c r="I796" s="5"/>
      <c r="J796" s="5"/>
      <c r="K796" s="5"/>
      <c r="L796" s="5"/>
      <c r="M796" s="7"/>
      <c r="N796" s="5"/>
      <c r="O796" s="5"/>
      <c r="P796" s="1"/>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row>
    <row r="797" spans="9:42" ht="13.5" customHeight="1" x14ac:dyDescent="0.2">
      <c r="I797" s="5"/>
      <c r="J797" s="5"/>
      <c r="K797" s="5"/>
      <c r="L797" s="5"/>
      <c r="M797" s="7"/>
      <c r="N797" s="5"/>
      <c r="O797" s="5"/>
      <c r="P797" s="1"/>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row>
    <row r="798" spans="9:42" ht="13.5" customHeight="1" x14ac:dyDescent="0.2">
      <c r="I798" s="5"/>
      <c r="J798" s="5"/>
      <c r="K798" s="5"/>
      <c r="L798" s="5"/>
      <c r="M798" s="7"/>
      <c r="N798" s="5"/>
      <c r="O798" s="5"/>
      <c r="P798" s="1"/>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row>
    <row r="799" spans="9:42" ht="13.5" customHeight="1" x14ac:dyDescent="0.2">
      <c r="I799" s="5"/>
      <c r="J799" s="5"/>
      <c r="K799" s="5"/>
      <c r="L799" s="5"/>
      <c r="M799" s="7"/>
      <c r="N799" s="5"/>
      <c r="O799" s="5"/>
      <c r="P799" s="1"/>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row>
    <row r="800" spans="9:42" ht="13.5" customHeight="1" x14ac:dyDescent="0.2">
      <c r="I800" s="5"/>
      <c r="J800" s="5"/>
      <c r="K800" s="5"/>
      <c r="L800" s="5"/>
      <c r="M800" s="7"/>
      <c r="N800" s="5"/>
      <c r="O800" s="5"/>
      <c r="P800" s="1"/>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row>
    <row r="801" spans="9:42" ht="13.5" customHeight="1" x14ac:dyDescent="0.2">
      <c r="I801" s="5"/>
      <c r="J801" s="5"/>
      <c r="K801" s="5"/>
      <c r="L801" s="5"/>
      <c r="M801" s="7"/>
      <c r="N801" s="5"/>
      <c r="O801" s="5"/>
      <c r="P801" s="1"/>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row>
    <row r="802" spans="9:42" ht="13.5" customHeight="1" x14ac:dyDescent="0.2">
      <c r="I802" s="5"/>
      <c r="J802" s="5"/>
      <c r="K802" s="5"/>
      <c r="L802" s="5"/>
      <c r="M802" s="7"/>
      <c r="N802" s="5"/>
      <c r="O802" s="5"/>
      <c r="P802" s="1"/>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row>
    <row r="803" spans="9:42" ht="13.5" customHeight="1" x14ac:dyDescent="0.2">
      <c r="I803" s="5"/>
      <c r="J803" s="5"/>
      <c r="K803" s="5"/>
      <c r="L803" s="5"/>
      <c r="M803" s="7"/>
      <c r="N803" s="5"/>
      <c r="O803" s="5"/>
      <c r="P803" s="1"/>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row>
    <row r="804" spans="9:42" ht="13.5" customHeight="1" x14ac:dyDescent="0.2">
      <c r="I804" s="5"/>
      <c r="J804" s="5"/>
      <c r="K804" s="5"/>
      <c r="L804" s="5"/>
      <c r="M804" s="7"/>
      <c r="N804" s="5"/>
      <c r="O804" s="5"/>
      <c r="P804" s="1"/>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row>
    <row r="805" spans="9:42" ht="13.5" customHeight="1" x14ac:dyDescent="0.2">
      <c r="I805" s="5"/>
      <c r="J805" s="5"/>
      <c r="K805" s="5"/>
      <c r="L805" s="5"/>
      <c r="M805" s="7"/>
      <c r="N805" s="5"/>
      <c r="O805" s="5"/>
      <c r="P805" s="1"/>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row>
    <row r="806" spans="9:42" ht="13.5" customHeight="1" x14ac:dyDescent="0.2">
      <c r="I806" s="5"/>
      <c r="J806" s="5"/>
      <c r="K806" s="5"/>
      <c r="L806" s="5"/>
      <c r="M806" s="7"/>
      <c r="N806" s="5"/>
      <c r="O806" s="5"/>
      <c r="P806" s="1"/>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row>
    <row r="807" spans="9:42" ht="13.5" customHeight="1" x14ac:dyDescent="0.2">
      <c r="I807" s="5"/>
      <c r="J807" s="5"/>
      <c r="K807" s="5"/>
      <c r="L807" s="5"/>
      <c r="M807" s="7"/>
      <c r="N807" s="5"/>
      <c r="O807" s="5"/>
      <c r="P807" s="1"/>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row>
    <row r="808" spans="9:42" ht="13.5" customHeight="1" x14ac:dyDescent="0.2">
      <c r="I808" s="5"/>
      <c r="J808" s="5"/>
      <c r="K808" s="5"/>
      <c r="L808" s="5"/>
      <c r="M808" s="7"/>
      <c r="N808" s="5"/>
      <c r="O808" s="5"/>
      <c r="P808" s="1"/>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row>
    <row r="809" spans="9:42" ht="13.5" customHeight="1" x14ac:dyDescent="0.2">
      <c r="I809" s="5"/>
      <c r="J809" s="5"/>
      <c r="K809" s="5"/>
      <c r="L809" s="5"/>
      <c r="M809" s="7"/>
      <c r="N809" s="5"/>
      <c r="O809" s="5"/>
      <c r="P809" s="1"/>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row>
    <row r="810" spans="9:42" ht="13.5" customHeight="1" x14ac:dyDescent="0.2">
      <c r="I810" s="5"/>
      <c r="J810" s="5"/>
      <c r="K810" s="5"/>
      <c r="L810" s="5"/>
      <c r="M810" s="7"/>
      <c r="N810" s="5"/>
      <c r="O810" s="5"/>
      <c r="P810" s="1"/>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row>
    <row r="811" spans="9:42" ht="13.5" customHeight="1" x14ac:dyDescent="0.2">
      <c r="I811" s="5"/>
      <c r="J811" s="5"/>
      <c r="K811" s="5"/>
      <c r="L811" s="5"/>
      <c r="M811" s="7"/>
      <c r="N811" s="5"/>
      <c r="O811" s="5"/>
      <c r="P811" s="1"/>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row>
    <row r="812" spans="9:42" ht="13.5" customHeight="1" x14ac:dyDescent="0.2">
      <c r="I812" s="5"/>
      <c r="J812" s="5"/>
      <c r="K812" s="5"/>
      <c r="L812" s="5"/>
      <c r="M812" s="7"/>
      <c r="N812" s="5"/>
      <c r="O812" s="5"/>
      <c r="P812" s="1"/>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row>
    <row r="813" spans="9:42" ht="13.5" customHeight="1" x14ac:dyDescent="0.2">
      <c r="I813" s="5"/>
      <c r="J813" s="5"/>
      <c r="K813" s="5"/>
      <c r="L813" s="5"/>
      <c r="M813" s="7"/>
      <c r="N813" s="5"/>
      <c r="O813" s="5"/>
      <c r="P813" s="1"/>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row>
    <row r="814" spans="9:42" ht="13.5" customHeight="1" x14ac:dyDescent="0.2">
      <c r="I814" s="5"/>
      <c r="J814" s="5"/>
      <c r="K814" s="5"/>
      <c r="L814" s="5"/>
      <c r="M814" s="7"/>
      <c r="N814" s="5"/>
      <c r="O814" s="5"/>
      <c r="P814" s="1"/>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row>
    <row r="815" spans="9:42" ht="13.5" customHeight="1" x14ac:dyDescent="0.2">
      <c r="I815" s="5"/>
      <c r="J815" s="5"/>
      <c r="K815" s="5"/>
      <c r="L815" s="5"/>
      <c r="M815" s="7"/>
      <c r="N815" s="5"/>
      <c r="O815" s="5"/>
      <c r="P815" s="1"/>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row>
    <row r="816" spans="9:42" ht="13.5" customHeight="1" x14ac:dyDescent="0.2">
      <c r="I816" s="5"/>
      <c r="J816" s="5"/>
      <c r="K816" s="5"/>
      <c r="L816" s="5"/>
      <c r="M816" s="7"/>
      <c r="N816" s="5"/>
      <c r="O816" s="5"/>
      <c r="P816" s="1"/>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row>
    <row r="817" spans="9:42" ht="13.5" customHeight="1" x14ac:dyDescent="0.2">
      <c r="I817" s="5"/>
      <c r="J817" s="5"/>
      <c r="K817" s="5"/>
      <c r="L817" s="5"/>
      <c r="M817" s="7"/>
      <c r="N817" s="5"/>
      <c r="O817" s="5"/>
      <c r="P817" s="1"/>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row>
    <row r="818" spans="9:42" ht="13.5" customHeight="1" x14ac:dyDescent="0.2">
      <c r="I818" s="5"/>
      <c r="J818" s="5"/>
      <c r="K818" s="5"/>
      <c r="L818" s="5"/>
      <c r="M818" s="7"/>
      <c r="N818" s="5"/>
      <c r="O818" s="5"/>
      <c r="P818" s="1"/>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row>
    <row r="819" spans="9:42" ht="13.5" customHeight="1" x14ac:dyDescent="0.2">
      <c r="I819" s="5"/>
      <c r="J819" s="5"/>
      <c r="K819" s="5"/>
      <c r="L819" s="5"/>
      <c r="M819" s="7"/>
      <c r="N819" s="5"/>
      <c r="O819" s="5"/>
      <c r="P819" s="1"/>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row>
    <row r="820" spans="9:42" ht="13.5" customHeight="1" x14ac:dyDescent="0.2">
      <c r="I820" s="5"/>
      <c r="J820" s="5"/>
      <c r="K820" s="5"/>
      <c r="L820" s="5"/>
      <c r="M820" s="7"/>
      <c r="N820" s="5"/>
      <c r="O820" s="5"/>
      <c r="P820" s="1"/>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row>
    <row r="821" spans="9:42" ht="13.5" customHeight="1" x14ac:dyDescent="0.2">
      <c r="I821" s="5"/>
      <c r="J821" s="5"/>
      <c r="K821" s="5"/>
      <c r="L821" s="5"/>
      <c r="M821" s="7"/>
      <c r="N821" s="5"/>
      <c r="O821" s="5"/>
      <c r="P821" s="1"/>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row>
    <row r="822" spans="9:42" ht="13.5" customHeight="1" x14ac:dyDescent="0.2">
      <c r="I822" s="5"/>
      <c r="J822" s="5"/>
      <c r="K822" s="5"/>
      <c r="L822" s="5"/>
      <c r="M822" s="7"/>
      <c r="N822" s="5"/>
      <c r="O822" s="5"/>
      <c r="P822" s="1"/>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row>
    <row r="823" spans="9:42" ht="13.5" customHeight="1" x14ac:dyDescent="0.2">
      <c r="I823" s="5"/>
      <c r="J823" s="5"/>
      <c r="K823" s="5"/>
      <c r="L823" s="5"/>
      <c r="M823" s="7"/>
      <c r="N823" s="5"/>
      <c r="O823" s="5"/>
      <c r="P823" s="1"/>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row>
    <row r="824" spans="9:42" ht="13.5" customHeight="1" x14ac:dyDescent="0.2">
      <c r="I824" s="5"/>
      <c r="J824" s="5"/>
      <c r="K824" s="5"/>
      <c r="L824" s="5"/>
      <c r="M824" s="7"/>
      <c r="N824" s="5"/>
      <c r="O824" s="5"/>
      <c r="P824" s="1"/>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row>
    <row r="825" spans="9:42" ht="13.5" customHeight="1" x14ac:dyDescent="0.2">
      <c r="I825" s="5"/>
      <c r="J825" s="5"/>
      <c r="K825" s="5"/>
      <c r="L825" s="5"/>
      <c r="M825" s="7"/>
      <c r="N825" s="5"/>
      <c r="O825" s="5"/>
      <c r="P825" s="1"/>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row>
    <row r="826" spans="9:42" ht="13.5" customHeight="1" x14ac:dyDescent="0.2">
      <c r="I826" s="5"/>
      <c r="J826" s="5"/>
      <c r="K826" s="5"/>
      <c r="L826" s="5"/>
      <c r="M826" s="7"/>
      <c r="N826" s="5"/>
      <c r="O826" s="5"/>
      <c r="P826" s="1"/>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row>
    <row r="827" spans="9:42" ht="13.5" customHeight="1" x14ac:dyDescent="0.2">
      <c r="I827" s="5"/>
      <c r="J827" s="5"/>
      <c r="K827" s="5"/>
      <c r="L827" s="5"/>
      <c r="M827" s="7"/>
      <c r="N827" s="5"/>
      <c r="O827" s="5"/>
      <c r="P827" s="1"/>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row>
    <row r="828" spans="9:42" ht="13.5" customHeight="1" x14ac:dyDescent="0.2">
      <c r="I828" s="5"/>
      <c r="J828" s="5"/>
      <c r="K828" s="5"/>
      <c r="L828" s="5"/>
      <c r="M828" s="7"/>
      <c r="N828" s="5"/>
      <c r="O828" s="5"/>
      <c r="P828" s="1"/>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row>
    <row r="829" spans="9:42" ht="13.5" customHeight="1" x14ac:dyDescent="0.2">
      <c r="I829" s="5"/>
      <c r="J829" s="5"/>
      <c r="K829" s="5"/>
      <c r="L829" s="5"/>
      <c r="M829" s="7"/>
      <c r="N829" s="5"/>
      <c r="O829" s="5"/>
      <c r="P829" s="1"/>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row>
    <row r="830" spans="9:42" ht="13.5" customHeight="1" x14ac:dyDescent="0.2">
      <c r="I830" s="5"/>
      <c r="J830" s="5"/>
      <c r="K830" s="5"/>
      <c r="L830" s="5"/>
      <c r="M830" s="7"/>
      <c r="N830" s="5"/>
      <c r="O830" s="5"/>
      <c r="P830" s="1"/>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row>
    <row r="831" spans="9:42" ht="13.5" customHeight="1" x14ac:dyDescent="0.2">
      <c r="I831" s="5"/>
      <c r="J831" s="5"/>
      <c r="K831" s="5"/>
      <c r="L831" s="5"/>
      <c r="M831" s="7"/>
      <c r="N831" s="5"/>
      <c r="O831" s="5"/>
      <c r="P831" s="1"/>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row>
    <row r="832" spans="9:42" ht="13.5" customHeight="1" x14ac:dyDescent="0.2">
      <c r="I832" s="5"/>
      <c r="J832" s="5"/>
      <c r="K832" s="5"/>
      <c r="L832" s="5"/>
      <c r="M832" s="7"/>
      <c r="N832" s="5"/>
      <c r="O832" s="5"/>
      <c r="P832" s="1"/>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row>
    <row r="833" spans="9:42" ht="13.5" customHeight="1" x14ac:dyDescent="0.2">
      <c r="I833" s="5"/>
      <c r="J833" s="5"/>
      <c r="K833" s="5"/>
      <c r="L833" s="5"/>
      <c r="M833" s="7"/>
      <c r="N833" s="5"/>
      <c r="O833" s="5"/>
      <c r="P833" s="1"/>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row>
    <row r="834" spans="9:42" ht="13.5" customHeight="1" x14ac:dyDescent="0.2">
      <c r="I834" s="5"/>
      <c r="J834" s="5"/>
      <c r="K834" s="5"/>
      <c r="L834" s="5"/>
      <c r="M834" s="7"/>
      <c r="N834" s="5"/>
      <c r="O834" s="5"/>
      <c r="P834" s="1"/>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row>
    <row r="835" spans="9:42" ht="13.5" customHeight="1" x14ac:dyDescent="0.2">
      <c r="I835" s="5"/>
      <c r="J835" s="5"/>
      <c r="K835" s="5"/>
      <c r="L835" s="5"/>
      <c r="M835" s="7"/>
      <c r="N835" s="5"/>
      <c r="O835" s="5"/>
      <c r="P835" s="1"/>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row>
    <row r="836" spans="9:42" ht="13.5" customHeight="1" x14ac:dyDescent="0.2">
      <c r="I836" s="5"/>
      <c r="J836" s="5"/>
      <c r="K836" s="5"/>
      <c r="L836" s="5"/>
      <c r="M836" s="7"/>
      <c r="N836" s="5"/>
      <c r="O836" s="5"/>
      <c r="P836" s="1"/>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row>
    <row r="837" spans="9:42" ht="13.5" customHeight="1" x14ac:dyDescent="0.2">
      <c r="I837" s="5"/>
      <c r="J837" s="5"/>
      <c r="K837" s="5"/>
      <c r="L837" s="5"/>
      <c r="M837" s="7"/>
      <c r="N837" s="5"/>
      <c r="O837" s="5"/>
      <c r="P837" s="1"/>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row>
    <row r="838" spans="9:42" ht="13.5" customHeight="1" x14ac:dyDescent="0.2">
      <c r="I838" s="5"/>
      <c r="J838" s="5"/>
      <c r="K838" s="5"/>
      <c r="L838" s="5"/>
      <c r="M838" s="7"/>
      <c r="N838" s="5"/>
      <c r="O838" s="5"/>
      <c r="P838" s="1"/>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row>
    <row r="839" spans="9:42" ht="13.5" customHeight="1" x14ac:dyDescent="0.2">
      <c r="I839" s="5"/>
      <c r="J839" s="5"/>
      <c r="K839" s="5"/>
      <c r="L839" s="5"/>
      <c r="M839" s="7"/>
      <c r="N839" s="5"/>
      <c r="O839" s="5"/>
      <c r="P839" s="1"/>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row>
    <row r="840" spans="9:42" ht="13.5" customHeight="1" x14ac:dyDescent="0.2">
      <c r="I840" s="5"/>
      <c r="J840" s="5"/>
      <c r="K840" s="5"/>
      <c r="L840" s="5"/>
      <c r="M840" s="7"/>
      <c r="N840" s="5"/>
      <c r="O840" s="5"/>
      <c r="P840" s="1"/>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row>
    <row r="841" spans="9:42" ht="13.5" customHeight="1" x14ac:dyDescent="0.2">
      <c r="I841" s="5"/>
      <c r="J841" s="5"/>
      <c r="K841" s="5"/>
      <c r="L841" s="5"/>
      <c r="M841" s="7"/>
      <c r="N841" s="5"/>
      <c r="O841" s="5"/>
      <c r="P841" s="1"/>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row>
    <row r="842" spans="9:42" ht="13.5" customHeight="1" x14ac:dyDescent="0.2">
      <c r="I842" s="5"/>
      <c r="J842" s="5"/>
      <c r="K842" s="5"/>
      <c r="L842" s="5"/>
      <c r="M842" s="7"/>
      <c r="N842" s="5"/>
      <c r="O842" s="5"/>
      <c r="P842" s="1"/>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row>
    <row r="843" spans="9:42" ht="13.5" customHeight="1" x14ac:dyDescent="0.2">
      <c r="I843" s="5"/>
      <c r="J843" s="5"/>
      <c r="K843" s="5"/>
      <c r="L843" s="5"/>
      <c r="M843" s="7"/>
      <c r="N843" s="5"/>
      <c r="O843" s="5"/>
      <c r="P843" s="1"/>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row>
    <row r="844" spans="9:42" ht="13.5" customHeight="1" x14ac:dyDescent="0.2">
      <c r="I844" s="5"/>
      <c r="J844" s="5"/>
      <c r="K844" s="5"/>
      <c r="L844" s="5"/>
      <c r="M844" s="7"/>
      <c r="N844" s="5"/>
      <c r="O844" s="5"/>
      <c r="P844" s="1"/>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row>
    <row r="845" spans="9:42" ht="13.5" customHeight="1" x14ac:dyDescent="0.2">
      <c r="I845" s="5"/>
      <c r="J845" s="5"/>
      <c r="K845" s="5"/>
      <c r="L845" s="5"/>
      <c r="M845" s="7"/>
      <c r="N845" s="5"/>
      <c r="O845" s="5"/>
      <c r="P845" s="1"/>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row>
    <row r="846" spans="9:42" ht="13.5" customHeight="1" x14ac:dyDescent="0.2">
      <c r="I846" s="5"/>
      <c r="J846" s="5"/>
      <c r="K846" s="5"/>
      <c r="L846" s="5"/>
      <c r="M846" s="7"/>
      <c r="N846" s="5"/>
      <c r="O846" s="5"/>
      <c r="P846" s="1"/>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row>
    <row r="847" spans="9:42" ht="13.5" customHeight="1" x14ac:dyDescent="0.2">
      <c r="I847" s="5"/>
      <c r="J847" s="5"/>
      <c r="K847" s="5"/>
      <c r="L847" s="5"/>
      <c r="M847" s="7"/>
      <c r="N847" s="5"/>
      <c r="O847" s="5"/>
      <c r="P847" s="1"/>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row>
    <row r="848" spans="9:42" ht="13.5" customHeight="1" x14ac:dyDescent="0.2">
      <c r="I848" s="5"/>
      <c r="J848" s="5"/>
      <c r="K848" s="5"/>
      <c r="L848" s="5"/>
      <c r="M848" s="7"/>
      <c r="N848" s="5"/>
      <c r="O848" s="5"/>
      <c r="P848" s="1"/>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row>
    <row r="849" spans="9:42" ht="13.5" customHeight="1" x14ac:dyDescent="0.2">
      <c r="I849" s="5"/>
      <c r="J849" s="5"/>
      <c r="K849" s="5"/>
      <c r="L849" s="5"/>
      <c r="M849" s="7"/>
      <c r="N849" s="5"/>
      <c r="O849" s="5"/>
      <c r="P849" s="1"/>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row>
    <row r="850" spans="9:42" ht="13.5" customHeight="1" x14ac:dyDescent="0.2">
      <c r="I850" s="5"/>
      <c r="J850" s="5"/>
      <c r="K850" s="5"/>
      <c r="L850" s="5"/>
      <c r="M850" s="7"/>
      <c r="N850" s="5"/>
      <c r="O850" s="5"/>
      <c r="P850" s="1"/>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row>
    <row r="851" spans="9:42" ht="13.5" customHeight="1" x14ac:dyDescent="0.2">
      <c r="I851" s="5"/>
      <c r="J851" s="5"/>
      <c r="K851" s="5"/>
      <c r="L851" s="5"/>
      <c r="M851" s="7"/>
      <c r="N851" s="5"/>
      <c r="O851" s="5"/>
      <c r="P851" s="1"/>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row>
    <row r="852" spans="9:42" ht="13.5" customHeight="1" x14ac:dyDescent="0.2">
      <c r="I852" s="5"/>
      <c r="J852" s="5"/>
      <c r="K852" s="5"/>
      <c r="L852" s="5"/>
      <c r="M852" s="7"/>
      <c r="N852" s="5"/>
      <c r="O852" s="5"/>
      <c r="P852" s="1"/>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row>
    <row r="853" spans="9:42" ht="13.5" customHeight="1" x14ac:dyDescent="0.2">
      <c r="I853" s="5"/>
      <c r="J853" s="5"/>
      <c r="K853" s="5"/>
      <c r="L853" s="5"/>
      <c r="M853" s="7"/>
      <c r="N853" s="5"/>
      <c r="O853" s="5"/>
      <c r="P853" s="1"/>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row>
    <row r="854" spans="9:42" ht="13.5" customHeight="1" x14ac:dyDescent="0.2">
      <c r="I854" s="5"/>
      <c r="J854" s="5"/>
      <c r="K854" s="5"/>
      <c r="L854" s="5"/>
      <c r="M854" s="7"/>
      <c r="N854" s="5"/>
      <c r="O854" s="5"/>
      <c r="P854" s="1"/>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row>
    <row r="855" spans="9:42" ht="13.5" customHeight="1" x14ac:dyDescent="0.2">
      <c r="I855" s="5"/>
      <c r="J855" s="5"/>
      <c r="K855" s="5"/>
      <c r="L855" s="5"/>
      <c r="M855" s="7"/>
      <c r="N855" s="5"/>
      <c r="O855" s="5"/>
      <c r="P855" s="1"/>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row>
    <row r="856" spans="9:42" ht="13.5" customHeight="1" x14ac:dyDescent="0.2">
      <c r="I856" s="5"/>
      <c r="J856" s="5"/>
      <c r="K856" s="5"/>
      <c r="L856" s="5"/>
      <c r="M856" s="7"/>
      <c r="N856" s="5"/>
      <c r="O856" s="5"/>
      <c r="P856" s="1"/>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row>
    <row r="857" spans="9:42" ht="13.5" customHeight="1" x14ac:dyDescent="0.2">
      <c r="I857" s="5"/>
      <c r="J857" s="5"/>
      <c r="K857" s="5"/>
      <c r="L857" s="5"/>
      <c r="M857" s="7"/>
      <c r="N857" s="5"/>
      <c r="O857" s="5"/>
      <c r="P857" s="1"/>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row>
    <row r="858" spans="9:42" ht="13.5" customHeight="1" x14ac:dyDescent="0.2">
      <c r="I858" s="5"/>
      <c r="J858" s="5"/>
      <c r="K858" s="5"/>
      <c r="L858" s="5"/>
      <c r="M858" s="7"/>
      <c r="N858" s="5"/>
      <c r="O858" s="5"/>
      <c r="P858" s="1"/>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row>
    <row r="859" spans="9:42" ht="13.5" customHeight="1" x14ac:dyDescent="0.2">
      <c r="I859" s="5"/>
      <c r="J859" s="5"/>
      <c r="K859" s="5"/>
      <c r="L859" s="5"/>
      <c r="M859" s="7"/>
      <c r="N859" s="5"/>
      <c r="O859" s="5"/>
      <c r="P859" s="1"/>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row>
    <row r="860" spans="9:42" ht="13.5" customHeight="1" x14ac:dyDescent="0.2">
      <c r="I860" s="5"/>
      <c r="J860" s="5"/>
      <c r="K860" s="5"/>
      <c r="L860" s="5"/>
      <c r="M860" s="7"/>
      <c r="N860" s="5"/>
      <c r="O860" s="5"/>
      <c r="P860" s="1"/>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row>
    <row r="861" spans="9:42" ht="13.5" customHeight="1" x14ac:dyDescent="0.2">
      <c r="I861" s="5"/>
      <c r="J861" s="5"/>
      <c r="K861" s="5"/>
      <c r="L861" s="5"/>
      <c r="M861" s="7"/>
      <c r="N861" s="5"/>
      <c r="O861" s="5"/>
      <c r="P861" s="1"/>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row>
    <row r="862" spans="9:42" ht="13.5" customHeight="1" x14ac:dyDescent="0.2">
      <c r="I862" s="5"/>
      <c r="J862" s="5"/>
      <c r="K862" s="5"/>
      <c r="L862" s="5"/>
      <c r="M862" s="7"/>
      <c r="N862" s="5"/>
      <c r="O862" s="5"/>
      <c r="P862" s="1"/>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row>
    <row r="863" spans="9:42" ht="13.5" customHeight="1" x14ac:dyDescent="0.2">
      <c r="I863" s="5"/>
      <c r="J863" s="5"/>
      <c r="K863" s="5"/>
      <c r="L863" s="5"/>
      <c r="M863" s="7"/>
      <c r="N863" s="5"/>
      <c r="O863" s="5"/>
      <c r="P863" s="1"/>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row>
    <row r="864" spans="9:42" ht="13.5" customHeight="1" x14ac:dyDescent="0.2">
      <c r="I864" s="5"/>
      <c r="J864" s="5"/>
      <c r="K864" s="5"/>
      <c r="L864" s="5"/>
      <c r="M864" s="7"/>
      <c r="N864" s="5"/>
      <c r="O864" s="5"/>
      <c r="P864" s="1"/>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row>
    <row r="865" spans="9:42" ht="13.5" customHeight="1" x14ac:dyDescent="0.2">
      <c r="I865" s="5"/>
      <c r="J865" s="5"/>
      <c r="K865" s="5"/>
      <c r="L865" s="5"/>
      <c r="M865" s="7"/>
      <c r="N865" s="5"/>
      <c r="O865" s="5"/>
      <c r="P865" s="1"/>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row>
    <row r="866" spans="9:42" ht="13.5" customHeight="1" x14ac:dyDescent="0.2">
      <c r="I866" s="5"/>
      <c r="J866" s="5"/>
      <c r="K866" s="5"/>
      <c r="L866" s="5"/>
      <c r="M866" s="7"/>
      <c r="N866" s="5"/>
      <c r="O866" s="5"/>
      <c r="P866" s="1"/>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row>
    <row r="867" spans="9:42" ht="13.5" customHeight="1" x14ac:dyDescent="0.2">
      <c r="I867" s="5"/>
      <c r="J867" s="5"/>
      <c r="K867" s="5"/>
      <c r="L867" s="5"/>
      <c r="M867" s="7"/>
      <c r="N867" s="5"/>
      <c r="O867" s="5"/>
      <c r="P867" s="1"/>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row>
    <row r="868" spans="9:42" ht="13.5" customHeight="1" x14ac:dyDescent="0.2">
      <c r="I868" s="5"/>
      <c r="J868" s="5"/>
      <c r="K868" s="5"/>
      <c r="L868" s="5"/>
      <c r="M868" s="7"/>
      <c r="N868" s="5"/>
      <c r="O868" s="5"/>
      <c r="P868" s="1"/>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row>
    <row r="869" spans="9:42" ht="13.5" customHeight="1" x14ac:dyDescent="0.2">
      <c r="P869" s="1"/>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row>
  </sheetData>
  <mergeCells count="2">
    <mergeCell ref="B215:L216"/>
    <mergeCell ref="B217:I218"/>
  </mergeCells>
  <phoneticPr fontId="8" type="noConversion"/>
  <pageMargins left="0.75" right="0.75" top="1" bottom="1" header="0.5" footer="0.5"/>
  <pageSetup scale="42" orientation="landscape" r:id="rId1"/>
  <headerFooter alignWithMargins="0">
    <oddHeader>&amp;L2007 Financial Summary Report</oddHeader>
    <oddFooter>Prepared by  Ron Lance &amp;D&amp;RPage &amp;P</oddFooter>
  </headerFooter>
  <ignoredErrors>
    <ignoredError sqref="G21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07 BB Financial Summary</vt:lpstr>
      <vt:lpstr>'07 BB Financial Summary'!Print_Area</vt:lpstr>
    </vt:vector>
  </TitlesOfParts>
  <Company>Waste Diversion Ontario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Lance</dc:creator>
  <cp:lastModifiedBy>Maria Constantinou</cp:lastModifiedBy>
  <cp:lastPrinted>2008-08-22T16:54:06Z</cp:lastPrinted>
  <dcterms:created xsi:type="dcterms:W3CDTF">2006-08-31T19:10:33Z</dcterms:created>
  <dcterms:modified xsi:type="dcterms:W3CDTF">2016-07-07T12:30:23Z</dcterms:modified>
</cp:coreProperties>
</file>