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acall\2021 Datacall Year\2.4 Postings\2. Tables\2. Blue Box Tonnes\"/>
    </mc:Choice>
  </mc:AlternateContent>
  <xr:revisionPtr revIDLastSave="0" documentId="13_ncr:1_{EF7DD5F5-7C16-458B-99A7-157B51D4C647}" xr6:coauthVersionLast="47" xr6:coauthVersionMax="47" xr10:uidLastSave="{00000000-0000-0000-0000-000000000000}"/>
  <bookViews>
    <workbookView xWindow="-120" yWindow="-120" windowWidth="29040" windowHeight="15840" xr2:uid="{F06EC7DE-EE89-45FC-83D0-BF829568D941}"/>
  </bookViews>
  <sheets>
    <sheet name="Tonne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F7" i="1"/>
  <c r="V7" i="1" s="1"/>
  <c r="E7" i="1"/>
  <c r="G8" i="1" l="1"/>
  <c r="G9" i="1"/>
  <c r="G10" i="1"/>
  <c r="V10" i="1" s="1"/>
  <c r="G11" i="1"/>
  <c r="G12" i="1"/>
  <c r="G13" i="1"/>
  <c r="V13" i="1" s="1"/>
  <c r="G14" i="1"/>
  <c r="G15" i="1"/>
  <c r="G16" i="1"/>
  <c r="G17" i="1"/>
  <c r="G18" i="1"/>
  <c r="V18" i="1" s="1"/>
  <c r="G19" i="1"/>
  <c r="G20" i="1"/>
  <c r="G21" i="1"/>
  <c r="V21" i="1" s="1"/>
  <c r="G22" i="1"/>
  <c r="G23" i="1"/>
  <c r="G24" i="1"/>
  <c r="G25" i="1"/>
  <c r="G26" i="1"/>
  <c r="V26" i="1" s="1"/>
  <c r="G27" i="1"/>
  <c r="G28" i="1"/>
  <c r="G29" i="1"/>
  <c r="V29" i="1" s="1"/>
  <c r="G30" i="1"/>
  <c r="G31" i="1"/>
  <c r="G32" i="1"/>
  <c r="G33" i="1"/>
  <c r="G34" i="1"/>
  <c r="V34" i="1" s="1"/>
  <c r="G35" i="1"/>
  <c r="G36" i="1"/>
  <c r="G37" i="1"/>
  <c r="V37" i="1" s="1"/>
  <c r="G38" i="1"/>
  <c r="G39" i="1"/>
  <c r="G40" i="1"/>
  <c r="G41" i="1"/>
  <c r="G42" i="1"/>
  <c r="V42" i="1" s="1"/>
  <c r="G43" i="1"/>
  <c r="G44" i="1"/>
  <c r="G45" i="1"/>
  <c r="V45" i="1" s="1"/>
  <c r="G46" i="1"/>
  <c r="G47" i="1"/>
  <c r="G48" i="1"/>
  <c r="G49" i="1"/>
  <c r="G50" i="1"/>
  <c r="V50" i="1" s="1"/>
  <c r="G51" i="1"/>
  <c r="G52" i="1"/>
  <c r="G53" i="1"/>
  <c r="V53" i="1" s="1"/>
  <c r="G54" i="1"/>
  <c r="G55" i="1"/>
  <c r="G56" i="1"/>
  <c r="G57" i="1"/>
  <c r="G58" i="1"/>
  <c r="V58" i="1" s="1"/>
  <c r="G59" i="1"/>
  <c r="V59" i="1" s="1"/>
  <c r="G60" i="1"/>
  <c r="G61" i="1"/>
  <c r="V61" i="1" s="1"/>
  <c r="G62" i="1"/>
  <c r="G63" i="1"/>
  <c r="G64" i="1"/>
  <c r="G65" i="1"/>
  <c r="G66" i="1"/>
  <c r="V66" i="1" s="1"/>
  <c r="G67" i="1"/>
  <c r="G68" i="1"/>
  <c r="G69" i="1"/>
  <c r="V69" i="1" s="1"/>
  <c r="G70" i="1"/>
  <c r="G71" i="1"/>
  <c r="G72" i="1"/>
  <c r="G73" i="1"/>
  <c r="G74" i="1"/>
  <c r="V74" i="1" s="1"/>
  <c r="G75" i="1"/>
  <c r="G76" i="1"/>
  <c r="G77" i="1"/>
  <c r="V77" i="1" s="1"/>
  <c r="G78" i="1"/>
  <c r="G79" i="1"/>
  <c r="G80" i="1"/>
  <c r="G81" i="1"/>
  <c r="G82" i="1"/>
  <c r="V82" i="1" s="1"/>
  <c r="G83" i="1"/>
  <c r="G84" i="1"/>
  <c r="G85" i="1"/>
  <c r="V85" i="1" s="1"/>
  <c r="G86" i="1"/>
  <c r="G87" i="1"/>
  <c r="G88" i="1"/>
  <c r="G89" i="1"/>
  <c r="G90" i="1"/>
  <c r="V90" i="1" s="1"/>
  <c r="G91" i="1"/>
  <c r="G92" i="1"/>
  <c r="G93" i="1"/>
  <c r="V93" i="1" s="1"/>
  <c r="G94" i="1"/>
  <c r="G95" i="1"/>
  <c r="G96" i="1"/>
  <c r="G97" i="1"/>
  <c r="G98" i="1"/>
  <c r="V98" i="1" s="1"/>
  <c r="G99" i="1"/>
  <c r="G100" i="1"/>
  <c r="G101" i="1"/>
  <c r="V101" i="1" s="1"/>
  <c r="G102" i="1"/>
  <c r="G103" i="1"/>
  <c r="G104" i="1"/>
  <c r="G105" i="1"/>
  <c r="G106" i="1"/>
  <c r="V106" i="1" s="1"/>
  <c r="G107" i="1"/>
  <c r="G108" i="1"/>
  <c r="G109" i="1"/>
  <c r="V109" i="1" s="1"/>
  <c r="G110" i="1"/>
  <c r="G111" i="1"/>
  <c r="G112" i="1"/>
  <c r="G113" i="1"/>
  <c r="G114" i="1"/>
  <c r="V114" i="1" s="1"/>
  <c r="G115" i="1"/>
  <c r="G116" i="1"/>
  <c r="G117" i="1"/>
  <c r="V117" i="1" s="1"/>
  <c r="G118" i="1"/>
  <c r="G119" i="1"/>
  <c r="G120" i="1"/>
  <c r="G121" i="1"/>
  <c r="G122" i="1"/>
  <c r="V122" i="1" s="1"/>
  <c r="G123" i="1"/>
  <c r="G124" i="1"/>
  <c r="G125" i="1"/>
  <c r="V125" i="1" s="1"/>
  <c r="G126" i="1"/>
  <c r="G127" i="1"/>
  <c r="G128" i="1"/>
  <c r="G129" i="1"/>
  <c r="G130" i="1"/>
  <c r="V130" i="1" s="1"/>
  <c r="G131" i="1"/>
  <c r="G132" i="1"/>
  <c r="G133" i="1"/>
  <c r="V133" i="1" s="1"/>
  <c r="G134" i="1"/>
  <c r="G135" i="1"/>
  <c r="G136" i="1"/>
  <c r="G137" i="1"/>
  <c r="G138" i="1"/>
  <c r="V138" i="1" s="1"/>
  <c r="G139" i="1"/>
  <c r="G140" i="1"/>
  <c r="G141" i="1"/>
  <c r="V141" i="1" s="1"/>
  <c r="G142" i="1"/>
  <c r="G143" i="1"/>
  <c r="G144" i="1"/>
  <c r="G145" i="1"/>
  <c r="G146" i="1"/>
  <c r="V146" i="1" s="1"/>
  <c r="G147" i="1"/>
  <c r="G148" i="1"/>
  <c r="G149" i="1"/>
  <c r="V149" i="1" s="1"/>
  <c r="G150" i="1"/>
  <c r="G151" i="1"/>
  <c r="G152" i="1"/>
  <c r="G153" i="1"/>
  <c r="G154" i="1"/>
  <c r="V154" i="1" s="1"/>
  <c r="G155" i="1"/>
  <c r="G156" i="1"/>
  <c r="G157" i="1"/>
  <c r="V157" i="1" s="1"/>
  <c r="G158" i="1"/>
  <c r="G159" i="1"/>
  <c r="G160" i="1"/>
  <c r="G161" i="1"/>
  <c r="G162" i="1"/>
  <c r="V162" i="1" s="1"/>
  <c r="G163" i="1"/>
  <c r="G164" i="1"/>
  <c r="G165" i="1"/>
  <c r="V165" i="1" s="1"/>
  <c r="G166" i="1"/>
  <c r="G167" i="1"/>
  <c r="G168" i="1"/>
  <c r="G169" i="1"/>
  <c r="G170" i="1"/>
  <c r="V170" i="1" s="1"/>
  <c r="G171" i="1"/>
  <c r="G172" i="1"/>
  <c r="G173" i="1"/>
  <c r="V173" i="1" s="1"/>
  <c r="G174" i="1"/>
  <c r="G175" i="1"/>
  <c r="G176" i="1"/>
  <c r="G177" i="1"/>
  <c r="G178" i="1"/>
  <c r="V178" i="1" s="1"/>
  <c r="G179" i="1"/>
  <c r="G180" i="1"/>
  <c r="G181" i="1"/>
  <c r="V181" i="1" s="1"/>
  <c r="G182" i="1"/>
  <c r="G183" i="1"/>
  <c r="G184" i="1"/>
  <c r="G185" i="1"/>
  <c r="G186" i="1"/>
  <c r="V186" i="1" s="1"/>
  <c r="G187" i="1"/>
  <c r="G188" i="1"/>
  <c r="G189" i="1"/>
  <c r="V189" i="1" s="1"/>
  <c r="G190" i="1"/>
  <c r="G191" i="1"/>
  <c r="G192" i="1"/>
  <c r="G193" i="1"/>
  <c r="G194" i="1"/>
  <c r="V194" i="1" s="1"/>
  <c r="G195" i="1"/>
  <c r="G196" i="1"/>
  <c r="G197" i="1"/>
  <c r="V197" i="1" s="1"/>
  <c r="G198" i="1"/>
  <c r="G199" i="1"/>
  <c r="G200" i="1"/>
  <c r="G201" i="1"/>
  <c r="G202" i="1"/>
  <c r="V202" i="1" s="1"/>
  <c r="G203" i="1"/>
  <c r="G204" i="1"/>
  <c r="G205" i="1"/>
  <c r="V205" i="1" s="1"/>
  <c r="G206" i="1"/>
  <c r="G207" i="1"/>
  <c r="G208" i="1"/>
  <c r="G209" i="1"/>
  <c r="G210" i="1"/>
  <c r="V210" i="1" s="1"/>
  <c r="G211" i="1"/>
  <c r="G212" i="1"/>
  <c r="G213" i="1"/>
  <c r="V213" i="1" s="1"/>
  <c r="G214" i="1"/>
  <c r="G215" i="1"/>
  <c r="G216" i="1"/>
  <c r="G217" i="1"/>
  <c r="G218" i="1"/>
  <c r="V218" i="1" s="1"/>
  <c r="G219" i="1"/>
  <c r="G220" i="1"/>
  <c r="G221" i="1"/>
  <c r="V221" i="1" s="1"/>
  <c r="G222" i="1"/>
  <c r="G223" i="1"/>
  <c r="G224" i="1"/>
  <c r="G225" i="1"/>
  <c r="G226" i="1"/>
  <c r="V226" i="1" s="1"/>
  <c r="G227" i="1"/>
  <c r="G228" i="1"/>
  <c r="G229" i="1"/>
  <c r="V229" i="1" s="1"/>
  <c r="G230" i="1"/>
  <c r="G231" i="1"/>
  <c r="G232" i="1"/>
  <c r="G233" i="1"/>
  <c r="G234" i="1"/>
  <c r="V234" i="1" s="1"/>
  <c r="G235" i="1"/>
  <c r="G236" i="1"/>
  <c r="G237" i="1"/>
  <c r="V237" i="1" s="1"/>
  <c r="G238" i="1"/>
  <c r="G239" i="1"/>
  <c r="V239" i="1" s="1"/>
  <c r="G240" i="1"/>
  <c r="G241" i="1"/>
  <c r="G242" i="1"/>
  <c r="G243" i="1"/>
  <c r="V243" i="1" s="1"/>
  <c r="G244" i="1"/>
  <c r="G245" i="1"/>
  <c r="G246" i="1"/>
  <c r="V246" i="1" s="1"/>
  <c r="G247" i="1"/>
  <c r="V247" i="1" s="1"/>
  <c r="G248" i="1"/>
  <c r="G249" i="1"/>
  <c r="G250" i="1"/>
  <c r="V250" i="1" s="1"/>
  <c r="G251" i="1"/>
  <c r="V251" i="1" s="1"/>
  <c r="G252" i="1"/>
  <c r="G7" i="1"/>
  <c r="V252" i="1"/>
  <c r="V249" i="1"/>
  <c r="V248" i="1"/>
  <c r="V244" i="1"/>
  <c r="V242" i="1"/>
  <c r="V241" i="1"/>
  <c r="V240" i="1"/>
  <c r="V238" i="1"/>
  <c r="V236" i="1"/>
  <c r="V235" i="1"/>
  <c r="V233" i="1"/>
  <c r="V232" i="1"/>
  <c r="V231" i="1"/>
  <c r="V230" i="1"/>
  <c r="V228" i="1"/>
  <c r="V227" i="1"/>
  <c r="V225" i="1"/>
  <c r="V224" i="1"/>
  <c r="V223" i="1"/>
  <c r="V222" i="1"/>
  <c r="V220" i="1"/>
  <c r="V219" i="1"/>
  <c r="V217" i="1"/>
  <c r="V216" i="1"/>
  <c r="V215" i="1"/>
  <c r="V214" i="1"/>
  <c r="V212" i="1"/>
  <c r="V211" i="1"/>
  <c r="V209" i="1"/>
  <c r="V208" i="1"/>
  <c r="V207" i="1"/>
  <c r="V206" i="1"/>
  <c r="V204" i="1"/>
  <c r="V203" i="1"/>
  <c r="V201" i="1"/>
  <c r="V200" i="1"/>
  <c r="V199" i="1"/>
  <c r="V198" i="1"/>
  <c r="V196" i="1"/>
  <c r="V195" i="1"/>
  <c r="V193" i="1"/>
  <c r="V192" i="1"/>
  <c r="V191" i="1"/>
  <c r="V190" i="1"/>
  <c r="V188" i="1"/>
  <c r="V187" i="1"/>
  <c r="V185" i="1"/>
  <c r="V184" i="1"/>
  <c r="V183" i="1"/>
  <c r="V182" i="1"/>
  <c r="V180" i="1"/>
  <c r="V179" i="1"/>
  <c r="V177" i="1"/>
  <c r="V176" i="1"/>
  <c r="V175" i="1"/>
  <c r="V174" i="1"/>
  <c r="V172" i="1"/>
  <c r="V171" i="1"/>
  <c r="V169" i="1"/>
  <c r="V168" i="1"/>
  <c r="V167" i="1"/>
  <c r="V166" i="1"/>
  <c r="V164" i="1"/>
  <c r="V163" i="1"/>
  <c r="V161" i="1"/>
  <c r="V160" i="1"/>
  <c r="V159" i="1"/>
  <c r="V158" i="1"/>
  <c r="V156" i="1"/>
  <c r="V155" i="1"/>
  <c r="V153" i="1"/>
  <c r="V152" i="1"/>
  <c r="V151" i="1"/>
  <c r="V150" i="1"/>
  <c r="V148" i="1"/>
  <c r="V147" i="1"/>
  <c r="V144" i="1"/>
  <c r="V143" i="1"/>
  <c r="V142" i="1"/>
  <c r="V140" i="1"/>
  <c r="V139" i="1"/>
  <c r="V137" i="1"/>
  <c r="V136" i="1"/>
  <c r="V135" i="1"/>
  <c r="V134" i="1"/>
  <c r="V132" i="1"/>
  <c r="V131" i="1"/>
  <c r="V129" i="1"/>
  <c r="V128" i="1"/>
  <c r="V127" i="1"/>
  <c r="V126" i="1"/>
  <c r="V124" i="1"/>
  <c r="V123" i="1"/>
  <c r="V121" i="1"/>
  <c r="V120" i="1"/>
  <c r="V119" i="1"/>
  <c r="V118" i="1"/>
  <c r="V116" i="1"/>
  <c r="V115" i="1"/>
  <c r="V113" i="1"/>
  <c r="V112" i="1"/>
  <c r="V111" i="1"/>
  <c r="V110" i="1"/>
  <c r="V108" i="1"/>
  <c r="V107" i="1"/>
  <c r="V105" i="1"/>
  <c r="V104" i="1"/>
  <c r="V103" i="1"/>
  <c r="V102" i="1"/>
  <c r="V100" i="1"/>
  <c r="V99" i="1"/>
  <c r="V97" i="1"/>
  <c r="V96" i="1"/>
  <c r="V95" i="1"/>
  <c r="V94" i="1"/>
  <c r="V92" i="1"/>
  <c r="V91" i="1"/>
  <c r="V89" i="1"/>
  <c r="V88" i="1"/>
  <c r="V87" i="1"/>
  <c r="V86" i="1"/>
  <c r="V84" i="1"/>
  <c r="V83" i="1"/>
  <c r="V81" i="1"/>
  <c r="V80" i="1"/>
  <c r="V79" i="1"/>
  <c r="V78" i="1"/>
  <c r="V76" i="1"/>
  <c r="V75" i="1"/>
  <c r="V73" i="1"/>
  <c r="V72" i="1"/>
  <c r="V71" i="1"/>
  <c r="V70" i="1"/>
  <c r="V68" i="1"/>
  <c r="V67" i="1"/>
  <c r="V65" i="1"/>
  <c r="V64" i="1"/>
  <c r="V63" i="1"/>
  <c r="V62" i="1"/>
  <c r="V60" i="1"/>
  <c r="V57" i="1"/>
  <c r="V56" i="1"/>
  <c r="V55" i="1"/>
  <c r="V54" i="1"/>
  <c r="V52" i="1"/>
  <c r="V51" i="1"/>
  <c r="V49" i="1"/>
  <c r="V48" i="1"/>
  <c r="V47" i="1"/>
  <c r="V46" i="1"/>
  <c r="V44" i="1"/>
  <c r="V43" i="1"/>
  <c r="V41" i="1"/>
  <c r="V40" i="1"/>
  <c r="V39" i="1"/>
  <c r="V38" i="1"/>
  <c r="V36" i="1"/>
  <c r="V35" i="1"/>
  <c r="V33" i="1"/>
  <c r="V32" i="1"/>
  <c r="V31" i="1"/>
  <c r="V30" i="1"/>
  <c r="V28" i="1"/>
  <c r="V27" i="1"/>
  <c r="V25" i="1"/>
  <c r="V24" i="1"/>
  <c r="V23" i="1"/>
  <c r="V22" i="1"/>
  <c r="V20" i="1"/>
  <c r="V19" i="1"/>
  <c r="V17" i="1"/>
  <c r="V16" i="1"/>
  <c r="V15" i="1"/>
  <c r="V14" i="1"/>
  <c r="V12" i="1"/>
  <c r="V11" i="1"/>
  <c r="V9" i="1"/>
  <c r="V8" i="1"/>
  <c r="U6" i="1" l="1"/>
  <c r="T6" i="1"/>
  <c r="S6" i="1"/>
  <c r="R6" i="1"/>
  <c r="Q6" i="1"/>
  <c r="P6" i="1"/>
  <c r="O6" i="1"/>
  <c r="N6" i="1"/>
  <c r="M6" i="1"/>
  <c r="L6" i="1"/>
  <c r="K6" i="1"/>
  <c r="J6" i="1"/>
  <c r="I6" i="1"/>
  <c r="H6" i="1"/>
  <c r="E6" i="1"/>
  <c r="F6" i="1" l="1"/>
  <c r="G6" i="1"/>
  <c r="V6" i="1" s="1"/>
</calcChain>
</file>

<file path=xl/sharedStrings.xml><?xml version="1.0" encoding="utf-8"?>
<sst xmlns="http://schemas.openxmlformats.org/spreadsheetml/2006/main" count="282" uniqueCount="282">
  <si>
    <t>PC</t>
  </si>
  <si>
    <t>Group</t>
  </si>
  <si>
    <t>Municipal Program</t>
  </si>
  <si>
    <t>Total Households</t>
  </si>
  <si>
    <t>Total Households Serviced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</si>
  <si>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</si>
  <si>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</si>
  <si>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Plastic (tonnes)</t>
  </si>
  <si>
    <t>Metal (tonnes)</t>
  </si>
  <si>
    <t>Glass (tonnes)</t>
  </si>
  <si>
    <t>Tonnes/ Household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</si>
  <si>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</si>
  <si>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</si>
  <si>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</si>
  <si>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</si>
  <si>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</si>
  <si>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</si>
  <si>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</si>
  <si>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</si>
  <si>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</si>
  <si>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</si>
  <si>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Steel 
Reported and/or Calculated Marketed</t>
  </si>
  <si>
    <t>Aluminum Reported and/or Calculated Marketed</t>
  </si>
  <si>
    <t>Flint 
Reported and/or Calculated Marketed</t>
  </si>
  <si>
    <t>Coloured 
Reported and/or Calculated Marketed</t>
  </si>
  <si>
    <t>Totals</t>
  </si>
  <si>
    <t>HALTON, REGIONAL MUNICIPALITY OF</t>
  </si>
  <si>
    <t>TORONTO, CITY OF</t>
  </si>
  <si>
    <t>LONDON, CITY OF</t>
  </si>
  <si>
    <t>YORK, REGIONAL MUNICIPALITY OF</t>
  </si>
  <si>
    <t>HAMILTON, CITY OF</t>
  </si>
  <si>
    <t>PEEL, REGIONAL MUNICIPALITY OF</t>
  </si>
  <si>
    <t>DURHAM, REGIONAL MUNICIPALITY OF</t>
  </si>
  <si>
    <t>ESSEX-WINDSOR SOLID WASTE AUTHORITY</t>
  </si>
  <si>
    <t>WATERLOO, REGIONAL MUNICIPALITY OF</t>
  </si>
  <si>
    <t>SIMCOE, COUNTY OF</t>
  </si>
  <si>
    <t>NIAGARA, REGIONAL MUNICIPALITY OF</t>
  </si>
  <si>
    <t>OTTAWA, CITY OF</t>
  </si>
  <si>
    <t>BARRIE, CITY OF</t>
  </si>
  <si>
    <t>GUELPH, CITY OF</t>
  </si>
  <si>
    <t>SAULT STE. MARIE, CITY OF</t>
  </si>
  <si>
    <t>SARNIA, CITY OF</t>
  </si>
  <si>
    <t>THUNDER BAY, CITY OF</t>
  </si>
  <si>
    <t>BRANTFORD, CITY OF</t>
  </si>
  <si>
    <t>PETERBOROUGH, CITY OF</t>
  </si>
  <si>
    <t>NORTHUMBERLAND, COUNTY OF</t>
  </si>
  <si>
    <t>WELLINGTON, COUNTY OF</t>
  </si>
  <si>
    <t>NORFOLK, COUNTY OF</t>
  </si>
  <si>
    <t>QUINTE WASTE SOLUTIONS</t>
  </si>
  <si>
    <t>PETERBOROUGH, COUNTY OF</t>
  </si>
  <si>
    <t>NORTH BAY, CITY OF</t>
  </si>
  <si>
    <t>GREATER SUDBURY, CITY OF</t>
  </si>
  <si>
    <t>BLUEWATER RECYCLING ASSOCIATION</t>
  </si>
  <si>
    <t>BRUCE AREA SOLID WASTE RECYCLING</t>
  </si>
  <si>
    <t>KINGSTON, CITY OF</t>
  </si>
  <si>
    <t>CHATHAM-KENT, MUNICIPALITY OF</t>
  </si>
  <si>
    <t>KAWARTHA LAKES, CITY OF</t>
  </si>
  <si>
    <t>DUFFERIN, COUNTY OF</t>
  </si>
  <si>
    <t>STRATFORD, CITY OF</t>
  </si>
  <si>
    <t>OWEN SOUND, CITY OF</t>
  </si>
  <si>
    <t>ORILLIA, CITY OF</t>
  </si>
  <si>
    <t>BROCKVILLE, CITY OF</t>
  </si>
  <si>
    <t>HANOVER, TOWN OF</t>
  </si>
  <si>
    <t>CORNWALL, CITY OF</t>
  </si>
  <si>
    <t>PARRY SOUND, TOWN OF</t>
  </si>
  <si>
    <t>PRESCOTT,TOWN OF</t>
  </si>
  <si>
    <t>ST. THOMAS, CITY OF</t>
  </si>
  <si>
    <t>GANANOQUE, TOWN OF</t>
  </si>
  <si>
    <t>AYLMER, TOWN OF</t>
  </si>
  <si>
    <t>RENFREW, TOWN OF</t>
  </si>
  <si>
    <t>MATTAWA, TOWN OF</t>
  </si>
  <si>
    <t>PETROLIA, TOWN OF</t>
  </si>
  <si>
    <t>CARLETON PLACE, TOWN OF</t>
  </si>
  <si>
    <t>CASSELMAN,  VILLAGE OF</t>
  </si>
  <si>
    <t>DESERONTO, TOWN OF</t>
  </si>
  <si>
    <t>PERTH, TOWN OF</t>
  </si>
  <si>
    <t>SMITHS FALLS, TOWN OF</t>
  </si>
  <si>
    <t>SUNDRIDGE, VILLAGE OF</t>
  </si>
  <si>
    <t>WEST NIPISSING, MUNICIPALITY OF</t>
  </si>
  <si>
    <t>KIRKLAND LAKE, TOWN OF</t>
  </si>
  <si>
    <t>ELLIOT LAKE, CITY OF</t>
  </si>
  <si>
    <t>TIMMINS, CITY OF</t>
  </si>
  <si>
    <t>GAUTHIER, TOWNSHIP OF</t>
  </si>
  <si>
    <t>PRINCE, TOWNSHIP OF</t>
  </si>
  <si>
    <t>SABLES-SPANISH RIVERS,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</si>
  <si>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</si>
  <si>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</si>
  <si>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</si>
  <si>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</si>
  <si>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</si>
  <si>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</si>
  <si>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WAHNAPITAE FIRST NATION</t>
  </si>
  <si>
    <t>ATIKOKAN, TOWNSHIP OF</t>
  </si>
  <si>
    <t>COLEMAN,  TOWNSHIP OF</t>
  </si>
  <si>
    <t>DRYDEN, CITY OF</t>
  </si>
  <si>
    <t>ENGLEHART, TOWN OF</t>
  </si>
  <si>
    <t>EVANTUREL, TOWNSHIP OF</t>
  </si>
  <si>
    <t>FORT FRANCES, TOWN OF</t>
  </si>
  <si>
    <t>HEAD, CLARA AND MARIA, TOWNSHIPS OF</t>
  </si>
  <si>
    <t>JAMES, TOWNSHIP OF</t>
  </si>
  <si>
    <t>KENORA, CITY OF</t>
  </si>
  <si>
    <t>LARDER LAKE,  TOWNSHIP OF</t>
  </si>
  <si>
    <t>LATCHFORD, TOWN OF</t>
  </si>
  <si>
    <t>MARATHON,  TOWN OF</t>
  </si>
  <si>
    <t>TRI-NEIGHBOURS</t>
  </si>
  <si>
    <t>PAPINEAU-CAMERON, TOWNSHIP OF</t>
  </si>
  <si>
    <t>POWASSAN, MUNICIPALITY OF</t>
  </si>
  <si>
    <t>SPANISH, TOWN OF</t>
  </si>
  <si>
    <t>CHISHOLM, TOWNSHIP OF</t>
  </si>
  <si>
    <t>EAST FERRIS, MUNICIPALITY OF</t>
  </si>
  <si>
    <t>CALLANDER, MUNICIPALITY OF</t>
  </si>
  <si>
    <t>BATCHEWANA FIRST NATIONS OJIBWAYS</t>
  </si>
  <si>
    <t>NIPISSING FIRST NATION</t>
  </si>
  <si>
    <t>NORTH HURON, TOWNSHIP OF</t>
  </si>
  <si>
    <t>ASHFIELD-COLBORNE-WAWANOSH, TOWNSHIP OF</t>
  </si>
  <si>
    <t>HOWICK, TOWNSHIP OF</t>
  </si>
  <si>
    <t>CHATSWORTH, TOWNSHIP OF</t>
  </si>
  <si>
    <t>THE BLUE MOUNTAINS, TOWN OF</t>
  </si>
  <si>
    <t>THAMES CENTRE, MUNICIPALITY OF</t>
  </si>
  <si>
    <t>WEST ELGIN, MUNICIPALITY OF</t>
  </si>
  <si>
    <t>RIDEAU LAKES, TOWNSHIP OF</t>
  </si>
  <si>
    <t>GEORGIAN BLUFFS, TOWNSHIP OF</t>
  </si>
  <si>
    <t>MEAFORD, MUNICIPALITY OF</t>
  </si>
  <si>
    <t>CENTRAL ELGIN, MUNICIPALITY OF</t>
  </si>
  <si>
    <t>NORTH GRENVILLE, MUNICIPALITY OF</t>
  </si>
  <si>
    <t>WESTPORT, VILLAGE OF</t>
  </si>
  <si>
    <t>OTTAWA VALLEY WASTE RECOVERY CENTRE</t>
  </si>
  <si>
    <t>HAWKESBURY JOINT RECYCLING</t>
  </si>
  <si>
    <t>NORTH GLENGARRY, TOWNSHIP OF</t>
  </si>
  <si>
    <t>ST. CLAIR, TOWNSHIP OF</t>
  </si>
  <si>
    <t>ATHENS, TOWNSHIP OF</t>
  </si>
  <si>
    <t>MERRICKVILLE-WOLFORD, VILLAGE OF</t>
  </si>
  <si>
    <t>NORTH STORMONT, TOWNSHIP OF</t>
  </si>
  <si>
    <t>RUSSELL, TOWNSHIP OF</t>
  </si>
  <si>
    <t>SOUTH FRONTENAC, TOWNSHIP OF</t>
  </si>
  <si>
    <t>SOUTH STORMONT, TOWNSHIP OF</t>
  </si>
  <si>
    <t>NORTH DUNDAS, TOWNSHIP OF</t>
  </si>
  <si>
    <t>WHITEWATER REGION, TOWNSHIP OF</t>
  </si>
  <si>
    <t>SOUTHWOLD, TOWNSHIP OF</t>
  </si>
  <si>
    <t>BAYHAM, MUNICIPALITY OF</t>
  </si>
  <si>
    <t>CLARENCE-ROCKLAND, CITY OF</t>
  </si>
  <si>
    <t>THE NATION, MUNICIPALITY</t>
  </si>
  <si>
    <t>DUTTON-DUNWICH, MUNICIPALITY OF</t>
  </si>
  <si>
    <t>GREATER NAPANEE, TOWNSHIP OF</t>
  </si>
  <si>
    <t>EDWARDSBURGH CARDINAL, TOWNSHIP OF</t>
  </si>
  <si>
    <t>PLYMPTON-WYOMING, TOWN OF</t>
  </si>
  <si>
    <t>SOUTH GLENGARRY, TOWNSHIP OF</t>
  </si>
  <si>
    <t>MALAHIDE, TOWNSHIP OF</t>
  </si>
  <si>
    <t>SOUTH DUNDAS, TOWNSHIP OF</t>
  </si>
  <si>
    <t>BRANT, COUNTY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</si>
  <si>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</si>
  <si>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</si>
  <si>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</si>
  <si>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</si>
  <si>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</si>
  <si>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ALFRED AND PLANTAGENET, TOWNSHIP OF</t>
  </si>
  <si>
    <t>WEST GREY, MUNICIPALITY OF</t>
  </si>
  <si>
    <t>SOUTHGATE, TOWNSHIP OF</t>
  </si>
  <si>
    <t>BANCROFT, TOWN OF</t>
  </si>
  <si>
    <t>BECKWITH, TOWNSHIP OF</t>
  </si>
  <si>
    <t>MISSISSAUGAS OF THE NEW CREDIT FIRST NATION</t>
  </si>
  <si>
    <t>LAURENTIAN HILLS, TOWN OF</t>
  </si>
  <si>
    <t>DRUMMOND-NORTH ELMSLEY, TOWNSHIP OF</t>
  </si>
  <si>
    <t>HALDIMAND, COUNTY OF</t>
  </si>
  <si>
    <t>MISSISSIPPI MILLS, TOWN OF</t>
  </si>
  <si>
    <t>MONTAGUE, TOWNSHIP OF</t>
  </si>
  <si>
    <t>NEWBURY,  VILLAGE OF</t>
  </si>
  <si>
    <t>DEEP RIVER, TOWN OF</t>
  </si>
  <si>
    <t>MOHAWKS OF THE BAY OF QUINTE</t>
  </si>
  <si>
    <t>LOYALIST, TOWNSHIP OF</t>
  </si>
  <si>
    <t>ALGONQUINS OF PIKWAKANAGAN</t>
  </si>
  <si>
    <t>ALDERVILLE FIRST NATION</t>
  </si>
  <si>
    <t>CHIPPEWAS OF RAMA FIRST NATION</t>
  </si>
  <si>
    <t>CURVE LAKE FIRST NATION</t>
  </si>
  <si>
    <t>ARMOUR, TOWNSHIP OF</t>
  </si>
  <si>
    <t>WHITESTONE, MUNICIPALITY OF</t>
  </si>
  <si>
    <t>THE ARCHIPELAGO, TOWNSHIP OF</t>
  </si>
  <si>
    <t>CARLING, TOWNSHIP OF</t>
  </si>
  <si>
    <t>MCDOUGALL, MUNICIPALITY OF</t>
  </si>
  <si>
    <t>SEGUIN, TOWNSHIP OF</t>
  </si>
  <si>
    <t>MCKELLAR, TOWNSHIP OF</t>
  </si>
  <si>
    <t>CASEY, TOWNSHIP OF</t>
  </si>
  <si>
    <t>GILLIES, TOWNSHIP OF</t>
  </si>
  <si>
    <t>KERNS, TOWNSHIP OF</t>
  </si>
  <si>
    <t>HUDSON, TOWNSHIP OF</t>
  </si>
  <si>
    <t>NEEBING, MUNICIPALITY OF</t>
  </si>
  <si>
    <t>CALVIN, MUNICIPALITY OF</t>
  </si>
  <si>
    <t>PERRY, TOWNSHIP OF</t>
  </si>
  <si>
    <t>ARMSTRONG, TOWNSHIP OF</t>
  </si>
  <si>
    <t>BILLINGS, TOWNSHIP OF</t>
  </si>
  <si>
    <t>CONMEE,  TOWNSHIP OF</t>
  </si>
  <si>
    <t>EMO, TOWNSHIP OF</t>
  </si>
  <si>
    <t>FRENCH RIVER, MUNICIPALITY OF</t>
  </si>
  <si>
    <t>HILLIARD,  TOWNSHIP OF</t>
  </si>
  <si>
    <t>HILTON BEACH,  VILLAGE OF</t>
  </si>
  <si>
    <t>HURON SHORES,  MUNICIPALITY OF</t>
  </si>
  <si>
    <t>KEARNEY, TOWN OF</t>
  </si>
  <si>
    <t>KILLARNEY, MUNICIPALITY OF</t>
  </si>
  <si>
    <t>LAIRD, TOWNSHIP OF</t>
  </si>
  <si>
    <t>MACDONALD, MEREDITH &amp; ABERDEEN ADDITIONAL, TOWNSHIP OF</t>
  </si>
  <si>
    <t>MACHAR, TOWNSHIP OF</t>
  </si>
  <si>
    <t>MAGNETAWAN, MUNICIPALITY OF</t>
  </si>
  <si>
    <t>NIPISSING, TOWNSHIP OF</t>
  </si>
  <si>
    <t>OCONNOR,  TOWNSHIP OF</t>
  </si>
  <si>
    <t>OLIVER PAIPOONGE,  MUNICIPALITY OF</t>
  </si>
  <si>
    <t>RED LAKE, MUNICIPALITY OF</t>
  </si>
  <si>
    <t>SHUNIAH, MUNICIPALITY OF</t>
  </si>
  <si>
    <t>SIOUX NARROWS NESTOR FALLS, TOWNSHIP OF</t>
  </si>
  <si>
    <t>ST. JOSEPH, TOWNSHIP OF</t>
  </si>
  <si>
    <t>STRONG, TOWNSHIP OF</t>
  </si>
  <si>
    <t>TARBUTT &amp; TARBUTT ADDITIONAL, TOWNSHIP OF</t>
  </si>
  <si>
    <t>TERRACE BAY, TOWNSHIP OF</t>
  </si>
  <si>
    <t>BONFIELD, TOWNSHIP OF</t>
  </si>
  <si>
    <t>CHARLTON AND DACK, MUNICIPALITY OF</t>
  </si>
  <si>
    <t>SERPENT RIVER FIRST NATIONS</t>
  </si>
  <si>
    <t>SAGAMOK ANISHNAWBEK FIRST NATION</t>
  </si>
  <si>
    <t>WIKWEMIKONG UNCEDED INDIAN RESERVE</t>
  </si>
  <si>
    <t>ONEIDA NATION OF THE THAMES</t>
  </si>
  <si>
    <t>DYSART ET AL, TOWNSHIP OF</t>
  </si>
  <si>
    <t>ALGONQUIN HIGHLANDS,TOWNSHIP OF</t>
  </si>
  <si>
    <t>LEEDS AND THE THOUSAND ISLANDS, TOWNSHIP OF</t>
  </si>
  <si>
    <t>ELIZABETHTOWN-KITLEY, TOWNSHIP OF</t>
  </si>
  <si>
    <t>FRONT OF YONGE, TOWNSHIP OF</t>
  </si>
  <si>
    <t>FRONTENAC ISLANDS, TOWNSHIP OF</t>
  </si>
  <si>
    <t>AUGUSTA, TOWNSHIP OF</t>
  </si>
  <si>
    <t>STONE MILLS, TOWNSHIP OF</t>
  </si>
  <si>
    <t>HIGHLANDS EAST, MUNICIPALITY OF</t>
  </si>
  <si>
    <t>BRUDENELL, LYNDOCH AND RAGLAN, TOWNSHIP OF</t>
  </si>
  <si>
    <t>NORTHERN BRUCE PENINSULA, MUNICIPALITY OF</t>
  </si>
  <si>
    <t>CARLOW MAYO,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</si>
  <si>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</si>
  <si>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</si>
  <si>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</si>
  <si>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</si>
  <si>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</si>
  <si>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GREATER MADAWASKA, TOWNSHIP OF</t>
  </si>
  <si>
    <t>ENNISKILLEN, TOWNSHIP OF</t>
  </si>
  <si>
    <t>BONNECHERE VALLEY, TOWNSHIP OF</t>
  </si>
  <si>
    <t>KILLALOE, HAGARTY, AND RICHARDS, TOWNSHIP OF</t>
  </si>
  <si>
    <t>MADAWASKA VALLEY, TOWNSHIP OF</t>
  </si>
  <si>
    <t>CENTRAL FRONTENAC, TOWNSHIP OF</t>
  </si>
  <si>
    <t>NORTH FRONTENAC, TOWNSHIP OF</t>
  </si>
  <si>
    <t>FARADAY, TOWNSHIP OF</t>
  </si>
  <si>
    <t>TUDOR &amp; CASHEL, TOWNSHIP OF</t>
  </si>
  <si>
    <t>WOLLASTON, TOWNSHIP OF</t>
  </si>
  <si>
    <t>WALPOLE ISLAND FIRST NATION</t>
  </si>
  <si>
    <t>SIX NATIONS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</si>
  <si>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</si>
  <si>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</si>
  <si>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</si>
  <si>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</si>
  <si>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</si>
  <si>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</si>
  <si>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</si>
  <si>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Total households are those within the municipal jurisdiction. Not all receive Blue Box services.</t>
  </si>
  <si>
    <t>MUSKOKA, DISTRICT MUNICIPALITY OF</t>
  </si>
  <si>
    <t>GOULAIS &amp; DISTRICT, LOCAL SERVICES BOARD OF</t>
  </si>
  <si>
    <t>HARLEY, TOWNSHP OF</t>
  </si>
  <si>
    <t>HEARST, TOWN OF</t>
  </si>
  <si>
    <t>KAPUSKASING MOONBEAM LANDFILL SITE, MANAGEMENT BOARD OF</t>
  </si>
  <si>
    <t>SOUTH RIVER, VILLAGE OF</t>
  </si>
  <si>
    <t>OXFORD, RESTRUCTURED COUNTY OF</t>
  </si>
  <si>
    <t>ATIKAMEKSHENG ANISHNAWBEK FIRST NATION</t>
  </si>
  <si>
    <t>2021 Blue Box Program Marketed Tonnes</t>
  </si>
  <si>
    <t>1 Calculated Blue Box Marketed Tonnes is the summation of Reported Blue Box Marketed Tonnes and Reported Blue Box Collected Tonnes less a residual calculation of 12.3% for multi-stream collections and 28.9% for single-stream collections</t>
  </si>
  <si>
    <t>Arnprior, Town of</t>
  </si>
  <si>
    <t>Temiskaming Shores, City of</t>
  </si>
  <si>
    <t>Burk's Falls, Village of</t>
  </si>
  <si>
    <t>Temagami First Nation</t>
  </si>
  <si>
    <t>Moose Deer Point</t>
  </si>
  <si>
    <t>Local Services Board of Aweres</t>
  </si>
  <si>
    <t>Huron East-Brussels/Tuckersmith, Municipality of</t>
  </si>
  <si>
    <t>Wahta Mohawks First Nation</t>
  </si>
  <si>
    <t>Red Rock Indian Band</t>
  </si>
  <si>
    <t>Dokis First Nation</t>
  </si>
  <si>
    <t>GARDEN RIVER FIRST NATION</t>
  </si>
  <si>
    <t>CHIPPEWAS OF KETTLE AND STONY POINT FIRST NATIONS</t>
  </si>
  <si>
    <t>Limerick, Township of</t>
  </si>
  <si>
    <t xml:space="preserve">Matachewan, The Corporation of the Township of </t>
  </si>
  <si>
    <t>MCMURRICH/MONTEITH, TOWNSHIP OF</t>
  </si>
  <si>
    <t>Hiawatha First Nation</t>
  </si>
  <si>
    <t>COCHRANE, Corporation of the Town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</si>
</sst>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_);_(* \(#,##0\);_(* &quot;-&quot;??_);_(@_)"/>
    <numFmt numFmtId="166" formatCode="#,##0\ &quot;HH&quot;"/>
    <numFmt numFmtId="167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6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4" fillId="0" borderId="0" xfId="2" applyFont="1"/>
    <xf numFmtId="165" fontId="0" fillId="0" borderId="0" xfId="0" applyNumberFormat="1"/>
    <xf numFmtId="4" fontId="6" fillId="2" borderId="2" xfId="3" applyNumberFormat="1" applyFont="1" applyFill="1" applyBorder="1" applyAlignment="1">
      <alignment horizontal="center" vertical="center" wrapText="1"/>
    </xf>
    <xf numFmtId="166" fontId="2" fillId="0" borderId="2" xfId="0" applyNumberFormat="1" applyFont="1" applyBorder="1"/>
    <xf numFmtId="165" fontId="2" fillId="0" borderId="2" xfId="1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8" xfId="0" applyBorder="1"/>
    <xf numFmtId="165" fontId="10" fillId="0" borderId="8" xfId="1" applyNumberFormat="1" applyFont="1" applyFill="1" applyBorder="1"/>
    <xf numFmtId="165" fontId="0" fillId="0" borderId="8" xfId="1" applyNumberFormat="1" applyFont="1" applyBorder="1"/>
    <xf numFmtId="165" fontId="0" fillId="0" borderId="9" xfId="1" applyNumberFormat="1" applyFont="1" applyBorder="1"/>
    <xf numFmtId="164" fontId="0" fillId="0" borderId="8" xfId="0" applyNumberForma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164" fontId="0" fillId="0" borderId="10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167" fontId="0" fillId="0" borderId="8" xfId="1" applyNumberFormat="1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1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4" fontId="6" fillId="2" borderId="7" xfId="3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5" xfId="2" xr:uid="{FA33AF45-977D-4461-A4FA-B3F20886603E}"/>
    <cellStyle name="Normal_Sheet1" xfId="3" xr:uid="{96FE5B93-9C63-4975-AF0C-76A950949B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104774</xdr:colOff>
      <xdr:row>0</xdr:row>
      <xdr:rowOff>41025</xdr:rowOff>
    </xdr:from>
    <xdr:to>
      <xdr:col>3</xdr:col>
      <xdr:colOff>2390774</xdr:colOff>
      <xdr:row>1</xdr:row>
      <xdr:rowOff>2917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F67C5E-FF9E-488A-A131-DE26BD6267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4443"/>
        <a:stretch/>
      </xdr:blipFill>
      <xdr:spPr>
        <a:xfrm>
          <a:off x="800099" y="41025"/>
          <a:ext cx="2905125" cy="5968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Datacall\2021%20Datacall%20Year\2.4%20Postings\2.%20Tables\1.%20Accepted%20Materials\2021%20BB%20Accepted%20Materials.xlsx" TargetMode="External"/><Relationship Id="rId1" Type="http://schemas.openxmlformats.org/officeDocument/2006/relationships/externalLinkPath" Target="/Datacall/2021%20Datacall%20Year/2.4%20Postings/2.%20Tables/1.%20Accepted%20Materials/2021%20BB%20Accepted%20Materi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cepted Materials"/>
    </sheetNames>
    <sheetDataSet>
      <sheetData sheetId="0">
        <row r="6">
          <cell r="B6">
            <v>1</v>
          </cell>
          <cell r="E6">
            <v>234455</v>
          </cell>
          <cell r="H6">
            <v>234455</v>
          </cell>
        </row>
        <row r="7">
          <cell r="B7">
            <v>6</v>
          </cell>
          <cell r="E7">
            <v>242377</v>
          </cell>
          <cell r="H7">
            <v>242377</v>
          </cell>
        </row>
        <row r="8">
          <cell r="B8">
            <v>8</v>
          </cell>
          <cell r="E8">
            <v>15519</v>
          </cell>
          <cell r="H8">
            <v>15519</v>
          </cell>
        </row>
        <row r="9">
          <cell r="B9">
            <v>12</v>
          </cell>
          <cell r="E9">
            <v>41407</v>
          </cell>
          <cell r="H9">
            <v>41407</v>
          </cell>
        </row>
        <row r="10">
          <cell r="B10">
            <v>14</v>
          </cell>
          <cell r="E10">
            <v>55876</v>
          </cell>
          <cell r="H10">
            <v>55876</v>
          </cell>
        </row>
        <row r="11">
          <cell r="B11">
            <v>18</v>
          </cell>
          <cell r="E11">
            <v>168187</v>
          </cell>
          <cell r="H11">
            <v>168187</v>
          </cell>
        </row>
        <row r="12">
          <cell r="B12">
            <v>20</v>
          </cell>
          <cell r="E12">
            <v>1185111</v>
          </cell>
          <cell r="H12">
            <v>859854</v>
          </cell>
        </row>
        <row r="13">
          <cell r="B13">
            <v>21</v>
          </cell>
          <cell r="E13">
            <v>36040</v>
          </cell>
          <cell r="H13">
            <v>36040</v>
          </cell>
        </row>
        <row r="14">
          <cell r="B14">
            <v>34</v>
          </cell>
          <cell r="E14">
            <v>30578</v>
          </cell>
          <cell r="H14">
            <v>30578</v>
          </cell>
        </row>
        <row r="15">
          <cell r="B15">
            <v>36</v>
          </cell>
          <cell r="E15">
            <v>60473</v>
          </cell>
          <cell r="H15">
            <v>47128</v>
          </cell>
        </row>
        <row r="16">
          <cell r="B16">
            <v>39</v>
          </cell>
          <cell r="E16">
            <v>2332</v>
          </cell>
          <cell r="H16">
            <v>2332</v>
          </cell>
        </row>
        <row r="17">
          <cell r="B17">
            <v>41</v>
          </cell>
          <cell r="E17">
            <v>9710</v>
          </cell>
          <cell r="H17">
            <v>9710</v>
          </cell>
        </row>
        <row r="18">
          <cell r="B18">
            <v>50</v>
          </cell>
          <cell r="E18">
            <v>189677</v>
          </cell>
          <cell r="H18">
            <v>189677</v>
          </cell>
        </row>
        <row r="19">
          <cell r="B19">
            <v>53</v>
          </cell>
          <cell r="E19">
            <v>227420</v>
          </cell>
          <cell r="H19">
            <v>210698</v>
          </cell>
        </row>
        <row r="20">
          <cell r="B20">
            <v>55</v>
          </cell>
          <cell r="E20">
            <v>34485</v>
          </cell>
          <cell r="H20">
            <v>34485</v>
          </cell>
        </row>
        <row r="21">
          <cell r="B21">
            <v>56</v>
          </cell>
          <cell r="E21">
            <v>14247</v>
          </cell>
          <cell r="H21">
            <v>14194</v>
          </cell>
        </row>
        <row r="22">
          <cell r="B22">
            <v>59</v>
          </cell>
          <cell r="E22">
            <v>3162</v>
          </cell>
          <cell r="H22">
            <v>3162</v>
          </cell>
        </row>
        <row r="23">
          <cell r="B23">
            <v>67</v>
          </cell>
          <cell r="E23">
            <v>11653</v>
          </cell>
          <cell r="H23">
            <v>10298</v>
          </cell>
        </row>
        <row r="24">
          <cell r="B24">
            <v>87</v>
          </cell>
          <cell r="E24">
            <v>83108</v>
          </cell>
          <cell r="H24">
            <v>83108</v>
          </cell>
        </row>
        <row r="25">
          <cell r="B25">
            <v>88</v>
          </cell>
          <cell r="E25">
            <v>36977</v>
          </cell>
          <cell r="H25">
            <v>36977</v>
          </cell>
        </row>
        <row r="26">
          <cell r="B26">
            <v>89</v>
          </cell>
          <cell r="E26">
            <v>50629</v>
          </cell>
          <cell r="H26">
            <v>50629</v>
          </cell>
        </row>
        <row r="27">
          <cell r="B27">
            <v>97</v>
          </cell>
          <cell r="E27">
            <v>394482</v>
          </cell>
          <cell r="H27">
            <v>390096</v>
          </cell>
        </row>
        <row r="28">
          <cell r="B28">
            <v>100</v>
          </cell>
          <cell r="E28">
            <v>545</v>
          </cell>
          <cell r="H28">
            <v>545</v>
          </cell>
        </row>
        <row r="29">
          <cell r="B29">
            <v>103</v>
          </cell>
          <cell r="E29">
            <v>35096</v>
          </cell>
          <cell r="H29">
            <v>35096</v>
          </cell>
        </row>
        <row r="30">
          <cell r="B30">
            <v>123</v>
          </cell>
          <cell r="E30">
            <v>50618</v>
          </cell>
          <cell r="H30">
            <v>50618</v>
          </cell>
        </row>
        <row r="31">
          <cell r="B31">
            <v>128</v>
          </cell>
          <cell r="E31">
            <v>1493</v>
          </cell>
          <cell r="H31">
            <v>1493</v>
          </cell>
        </row>
        <row r="32">
          <cell r="B32">
            <v>143</v>
          </cell>
          <cell r="E32">
            <v>23467</v>
          </cell>
          <cell r="H32">
            <v>23467</v>
          </cell>
        </row>
        <row r="33">
          <cell r="B33">
            <v>152</v>
          </cell>
          <cell r="E33">
            <v>3094</v>
          </cell>
          <cell r="H33">
            <v>3094</v>
          </cell>
        </row>
        <row r="34">
          <cell r="B34">
            <v>157</v>
          </cell>
          <cell r="E34">
            <v>3912</v>
          </cell>
          <cell r="H34">
            <v>3912</v>
          </cell>
        </row>
        <row r="35">
          <cell r="B35">
            <v>159</v>
          </cell>
          <cell r="E35">
            <v>7298</v>
          </cell>
          <cell r="H35">
            <v>7298</v>
          </cell>
        </row>
        <row r="36">
          <cell r="B36">
            <v>162</v>
          </cell>
          <cell r="E36">
            <v>8937</v>
          </cell>
          <cell r="H36">
            <v>8285</v>
          </cell>
        </row>
        <row r="37">
          <cell r="B37">
            <v>166</v>
          </cell>
          <cell r="E37">
            <v>5244</v>
          </cell>
          <cell r="H37">
            <v>5220</v>
          </cell>
        </row>
        <row r="38">
          <cell r="B38">
            <v>172</v>
          </cell>
          <cell r="E38">
            <v>235903</v>
          </cell>
          <cell r="H38">
            <v>235903</v>
          </cell>
        </row>
        <row r="39">
          <cell r="B39">
            <v>173</v>
          </cell>
          <cell r="E39">
            <v>3325</v>
          </cell>
          <cell r="H39">
            <v>3325</v>
          </cell>
        </row>
        <row r="40">
          <cell r="B40">
            <v>179</v>
          </cell>
          <cell r="E40">
            <v>43560</v>
          </cell>
          <cell r="H40">
            <v>43560</v>
          </cell>
        </row>
        <row r="41">
          <cell r="B41">
            <v>183</v>
          </cell>
          <cell r="E41">
            <v>76518</v>
          </cell>
          <cell r="H41">
            <v>73906</v>
          </cell>
        </row>
        <row r="42">
          <cell r="B42">
            <v>186</v>
          </cell>
          <cell r="E42">
            <v>77244</v>
          </cell>
          <cell r="H42">
            <v>77244</v>
          </cell>
        </row>
        <row r="43">
          <cell r="B43">
            <v>188</v>
          </cell>
          <cell r="E43">
            <v>1916</v>
          </cell>
          <cell r="H43">
            <v>1916</v>
          </cell>
        </row>
        <row r="44">
          <cell r="B44">
            <v>190</v>
          </cell>
          <cell r="E44">
            <v>34921</v>
          </cell>
          <cell r="H44">
            <v>34681</v>
          </cell>
        </row>
        <row r="45">
          <cell r="B45">
            <v>192</v>
          </cell>
          <cell r="E45">
            <v>2969</v>
          </cell>
          <cell r="H45">
            <v>2969</v>
          </cell>
        </row>
        <row r="46">
          <cell r="B46">
            <v>204</v>
          </cell>
          <cell r="E46">
            <v>6108</v>
          </cell>
          <cell r="H46">
            <v>6103</v>
          </cell>
        </row>
        <row r="47">
          <cell r="B47">
            <v>205</v>
          </cell>
          <cell r="E47">
            <v>7800</v>
          </cell>
          <cell r="H47">
            <v>7800</v>
          </cell>
        </row>
        <row r="48">
          <cell r="B48">
            <v>212</v>
          </cell>
          <cell r="E48">
            <v>5528</v>
          </cell>
          <cell r="H48">
            <v>5528</v>
          </cell>
        </row>
        <row r="49">
          <cell r="B49">
            <v>214</v>
          </cell>
          <cell r="E49">
            <v>22531</v>
          </cell>
          <cell r="H49">
            <v>22531</v>
          </cell>
        </row>
        <row r="50">
          <cell r="B50">
            <v>216</v>
          </cell>
          <cell r="E50">
            <v>6290</v>
          </cell>
          <cell r="H50">
            <v>6290</v>
          </cell>
        </row>
        <row r="51">
          <cell r="B51">
            <v>218</v>
          </cell>
          <cell r="E51">
            <v>3974</v>
          </cell>
          <cell r="H51">
            <v>3974</v>
          </cell>
        </row>
        <row r="52">
          <cell r="B52">
            <v>223</v>
          </cell>
          <cell r="E52">
            <v>3295</v>
          </cell>
          <cell r="H52">
            <v>3295</v>
          </cell>
        </row>
        <row r="53">
          <cell r="B53">
            <v>224</v>
          </cell>
          <cell r="E53">
            <v>2211</v>
          </cell>
          <cell r="H53">
            <v>2211</v>
          </cell>
        </row>
        <row r="54">
          <cell r="B54">
            <v>229</v>
          </cell>
          <cell r="E54">
            <v>6478</v>
          </cell>
          <cell r="H54">
            <v>6478</v>
          </cell>
        </row>
        <row r="55">
          <cell r="B55">
            <v>230</v>
          </cell>
          <cell r="E55">
            <v>1208</v>
          </cell>
          <cell r="H55">
            <v>1191</v>
          </cell>
        </row>
        <row r="56">
          <cell r="B56">
            <v>232</v>
          </cell>
          <cell r="E56">
            <v>1934</v>
          </cell>
          <cell r="H56">
            <v>1934</v>
          </cell>
        </row>
        <row r="57">
          <cell r="B57">
            <v>233</v>
          </cell>
          <cell r="E57">
            <v>18445</v>
          </cell>
          <cell r="H57">
            <v>18445</v>
          </cell>
        </row>
        <row r="58">
          <cell r="B58">
            <v>236</v>
          </cell>
          <cell r="E58">
            <v>7285</v>
          </cell>
          <cell r="H58">
            <v>7285</v>
          </cell>
        </row>
        <row r="59">
          <cell r="B59">
            <v>238</v>
          </cell>
          <cell r="E59">
            <v>393</v>
          </cell>
          <cell r="H59">
            <v>393</v>
          </cell>
        </row>
        <row r="60">
          <cell r="B60">
            <v>239</v>
          </cell>
          <cell r="E60">
            <v>20193</v>
          </cell>
          <cell r="H60">
            <v>19964</v>
          </cell>
        </row>
        <row r="61">
          <cell r="B61">
            <v>245</v>
          </cell>
          <cell r="E61">
            <v>3342</v>
          </cell>
          <cell r="H61">
            <v>3342</v>
          </cell>
        </row>
        <row r="62">
          <cell r="B62">
            <v>249</v>
          </cell>
          <cell r="E62">
            <v>10939</v>
          </cell>
          <cell r="H62">
            <v>10939</v>
          </cell>
        </row>
        <row r="63">
          <cell r="B63">
            <v>270</v>
          </cell>
          <cell r="E63">
            <v>454823</v>
          </cell>
          <cell r="H63">
            <v>454823</v>
          </cell>
        </row>
        <row r="64">
          <cell r="B64">
            <v>271</v>
          </cell>
          <cell r="E64">
            <v>4893</v>
          </cell>
          <cell r="H64">
            <v>4893</v>
          </cell>
        </row>
        <row r="65">
          <cell r="B65">
            <v>272</v>
          </cell>
          <cell r="E65">
            <v>2562</v>
          </cell>
          <cell r="H65">
            <v>2562</v>
          </cell>
        </row>
        <row r="66">
          <cell r="B66">
            <v>275</v>
          </cell>
          <cell r="E66">
            <v>6338</v>
          </cell>
          <cell r="H66">
            <v>6338</v>
          </cell>
        </row>
        <row r="67">
          <cell r="B67">
            <v>277</v>
          </cell>
          <cell r="E67">
            <v>1408</v>
          </cell>
          <cell r="H67">
            <v>1408</v>
          </cell>
        </row>
        <row r="68">
          <cell r="B68">
            <v>279</v>
          </cell>
          <cell r="E68">
            <v>2882</v>
          </cell>
          <cell r="H68">
            <v>2865</v>
          </cell>
        </row>
        <row r="69">
          <cell r="B69">
            <v>282</v>
          </cell>
          <cell r="E69">
            <v>1453</v>
          </cell>
          <cell r="H69">
            <v>1453</v>
          </cell>
        </row>
        <row r="70">
          <cell r="B70">
            <v>287</v>
          </cell>
          <cell r="E70">
            <v>1404</v>
          </cell>
          <cell r="H70">
            <v>1344</v>
          </cell>
        </row>
        <row r="71">
          <cell r="B71">
            <v>290</v>
          </cell>
          <cell r="E71">
            <v>2735</v>
          </cell>
          <cell r="H71">
            <v>2735</v>
          </cell>
        </row>
        <row r="72">
          <cell r="B72">
            <v>293</v>
          </cell>
          <cell r="E72">
            <v>36235</v>
          </cell>
          <cell r="H72">
            <v>36235</v>
          </cell>
        </row>
        <row r="73">
          <cell r="B73">
            <v>294</v>
          </cell>
          <cell r="E73">
            <v>7323</v>
          </cell>
          <cell r="H73">
            <v>7323</v>
          </cell>
        </row>
        <row r="74">
          <cell r="B74">
            <v>296</v>
          </cell>
          <cell r="E74">
            <v>10679</v>
          </cell>
          <cell r="H74">
            <v>10679</v>
          </cell>
        </row>
        <row r="75">
          <cell r="B75">
            <v>301</v>
          </cell>
          <cell r="E75">
            <v>5778</v>
          </cell>
          <cell r="H75">
            <v>5778</v>
          </cell>
        </row>
        <row r="76">
          <cell r="B76">
            <v>321</v>
          </cell>
          <cell r="E76">
            <v>4974</v>
          </cell>
          <cell r="H76">
            <v>4927</v>
          </cell>
        </row>
        <row r="77">
          <cell r="B77">
            <v>324</v>
          </cell>
          <cell r="E77">
            <v>57836</v>
          </cell>
          <cell r="H77">
            <v>57836</v>
          </cell>
        </row>
        <row r="78">
          <cell r="B78">
            <v>325</v>
          </cell>
          <cell r="E78">
            <v>3535</v>
          </cell>
          <cell r="H78">
            <v>3535</v>
          </cell>
        </row>
        <row r="79">
          <cell r="B79">
            <v>331</v>
          </cell>
          <cell r="E79">
            <v>3744</v>
          </cell>
          <cell r="H79">
            <v>3744</v>
          </cell>
        </row>
        <row r="80">
          <cell r="B80">
            <v>335</v>
          </cell>
          <cell r="E80">
            <v>152800</v>
          </cell>
          <cell r="H80">
            <v>146530</v>
          </cell>
        </row>
        <row r="81">
          <cell r="B81">
            <v>346</v>
          </cell>
          <cell r="E81">
            <v>1821</v>
          </cell>
          <cell r="H81">
            <v>1821</v>
          </cell>
        </row>
        <row r="82">
          <cell r="B82">
            <v>357</v>
          </cell>
          <cell r="E82">
            <v>206203</v>
          </cell>
          <cell r="H82">
            <v>204609</v>
          </cell>
        </row>
        <row r="83">
          <cell r="B83">
            <v>358</v>
          </cell>
          <cell r="E83">
            <v>2459</v>
          </cell>
          <cell r="H83">
            <v>2459</v>
          </cell>
        </row>
        <row r="84">
          <cell r="B84">
            <v>361</v>
          </cell>
          <cell r="E84">
            <v>10684</v>
          </cell>
          <cell r="H84">
            <v>10470</v>
          </cell>
        </row>
        <row r="85">
          <cell r="B85">
            <v>369</v>
          </cell>
          <cell r="E85">
            <v>4485</v>
          </cell>
          <cell r="H85">
            <v>4417</v>
          </cell>
        </row>
        <row r="86">
          <cell r="B86">
            <v>372</v>
          </cell>
          <cell r="E86">
            <v>2397</v>
          </cell>
          <cell r="H86">
            <v>2397</v>
          </cell>
        </row>
        <row r="87">
          <cell r="B87">
            <v>375</v>
          </cell>
          <cell r="E87">
            <v>1986</v>
          </cell>
          <cell r="H87">
            <v>1986</v>
          </cell>
        </row>
        <row r="88">
          <cell r="B88">
            <v>376</v>
          </cell>
          <cell r="E88">
            <v>5216</v>
          </cell>
          <cell r="H88">
            <v>5216</v>
          </cell>
        </row>
        <row r="89">
          <cell r="B89">
            <v>382</v>
          </cell>
          <cell r="E89">
            <v>1900</v>
          </cell>
          <cell r="H89">
            <v>1900</v>
          </cell>
        </row>
        <row r="90">
          <cell r="B90">
            <v>389</v>
          </cell>
          <cell r="E90">
            <v>7445</v>
          </cell>
          <cell r="H90">
            <v>7445</v>
          </cell>
        </row>
        <row r="91">
          <cell r="B91">
            <v>394</v>
          </cell>
          <cell r="E91">
            <v>7252</v>
          </cell>
          <cell r="H91">
            <v>7252</v>
          </cell>
        </row>
        <row r="92">
          <cell r="B92">
            <v>404</v>
          </cell>
          <cell r="E92">
            <v>5080</v>
          </cell>
          <cell r="H92">
            <v>5080</v>
          </cell>
        </row>
        <row r="93">
          <cell r="B93">
            <v>413</v>
          </cell>
          <cell r="E93">
            <v>1649</v>
          </cell>
          <cell r="H93">
            <v>1649</v>
          </cell>
        </row>
        <row r="94">
          <cell r="B94">
            <v>414</v>
          </cell>
          <cell r="E94">
            <v>3650</v>
          </cell>
          <cell r="H94">
            <v>3650</v>
          </cell>
        </row>
        <row r="95">
          <cell r="B95">
            <v>416</v>
          </cell>
          <cell r="E95">
            <v>1200</v>
          </cell>
          <cell r="H95">
            <v>1200</v>
          </cell>
        </row>
        <row r="96">
          <cell r="B96">
            <v>420</v>
          </cell>
          <cell r="E96">
            <v>5308</v>
          </cell>
          <cell r="H96">
            <v>5308</v>
          </cell>
        </row>
        <row r="97">
          <cell r="B97">
            <v>426</v>
          </cell>
          <cell r="E97">
            <v>5840</v>
          </cell>
          <cell r="H97">
            <v>5840</v>
          </cell>
        </row>
        <row r="98">
          <cell r="B98">
            <v>427</v>
          </cell>
          <cell r="E98">
            <v>3040</v>
          </cell>
          <cell r="H98">
            <v>3040</v>
          </cell>
        </row>
        <row r="99">
          <cell r="B99">
            <v>429</v>
          </cell>
          <cell r="E99">
            <v>37741</v>
          </cell>
          <cell r="H99">
            <v>37741</v>
          </cell>
        </row>
        <row r="100">
          <cell r="B100">
            <v>430</v>
          </cell>
          <cell r="E100">
            <v>17740</v>
          </cell>
          <cell r="H100">
            <v>17740</v>
          </cell>
        </row>
        <row r="101">
          <cell r="B101">
            <v>434</v>
          </cell>
          <cell r="E101">
            <v>3422</v>
          </cell>
          <cell r="H101">
            <v>3422</v>
          </cell>
        </row>
        <row r="102">
          <cell r="B102">
            <v>437</v>
          </cell>
          <cell r="E102">
            <v>3721</v>
          </cell>
          <cell r="H102">
            <v>3721</v>
          </cell>
        </row>
        <row r="103">
          <cell r="B103">
            <v>441</v>
          </cell>
          <cell r="E103">
            <v>432052</v>
          </cell>
          <cell r="H103">
            <v>426010</v>
          </cell>
        </row>
        <row r="104">
          <cell r="B104">
            <v>443</v>
          </cell>
          <cell r="E104">
            <v>69</v>
          </cell>
          <cell r="H104">
            <v>69</v>
          </cell>
        </row>
        <row r="105">
          <cell r="B105">
            <v>502</v>
          </cell>
          <cell r="E105">
            <v>5848</v>
          </cell>
          <cell r="H105">
            <v>5848</v>
          </cell>
        </row>
        <row r="106">
          <cell r="B106">
            <v>503</v>
          </cell>
          <cell r="E106">
            <v>3178</v>
          </cell>
          <cell r="H106">
            <v>3052</v>
          </cell>
        </row>
        <row r="107">
          <cell r="B107">
            <v>508</v>
          </cell>
          <cell r="E107">
            <v>713</v>
          </cell>
          <cell r="H107">
            <v>713</v>
          </cell>
        </row>
        <row r="108">
          <cell r="B108">
            <v>510</v>
          </cell>
          <cell r="E108">
            <v>5991</v>
          </cell>
          <cell r="H108">
            <v>5991</v>
          </cell>
        </row>
        <row r="109">
          <cell r="B109">
            <v>512</v>
          </cell>
          <cell r="E109">
            <v>4078</v>
          </cell>
          <cell r="H109">
            <v>4078</v>
          </cell>
        </row>
        <row r="110">
          <cell r="B110">
            <v>516</v>
          </cell>
          <cell r="E110">
            <v>3922</v>
          </cell>
          <cell r="H110">
            <v>3922</v>
          </cell>
        </row>
        <row r="111">
          <cell r="B111">
            <v>521</v>
          </cell>
          <cell r="E111">
            <v>2712</v>
          </cell>
          <cell r="H111">
            <v>2712</v>
          </cell>
        </row>
        <row r="112">
          <cell r="B112">
            <v>522</v>
          </cell>
          <cell r="E112">
            <v>1412</v>
          </cell>
          <cell r="H112">
            <v>1412</v>
          </cell>
        </row>
        <row r="113">
          <cell r="B113">
            <v>523</v>
          </cell>
          <cell r="E113">
            <v>6098</v>
          </cell>
          <cell r="H113">
            <v>6098</v>
          </cell>
        </row>
        <row r="114">
          <cell r="B114">
            <v>524</v>
          </cell>
          <cell r="E114">
            <v>4600</v>
          </cell>
          <cell r="H114">
            <v>4600</v>
          </cell>
        </row>
        <row r="115">
          <cell r="B115">
            <v>527</v>
          </cell>
          <cell r="E115">
            <v>2251</v>
          </cell>
          <cell r="H115">
            <v>2251</v>
          </cell>
        </row>
        <row r="116">
          <cell r="B116">
            <v>531</v>
          </cell>
          <cell r="E116">
            <v>15749</v>
          </cell>
          <cell r="H116">
            <v>15309</v>
          </cell>
        </row>
        <row r="117">
          <cell r="B117">
            <v>537</v>
          </cell>
          <cell r="E117">
            <v>167</v>
          </cell>
          <cell r="H117">
            <v>167</v>
          </cell>
        </row>
        <row r="118">
          <cell r="B118">
            <v>543</v>
          </cell>
          <cell r="E118">
            <v>1140</v>
          </cell>
          <cell r="H118">
            <v>1140</v>
          </cell>
        </row>
        <row r="119">
          <cell r="B119">
            <v>545</v>
          </cell>
          <cell r="E119">
            <v>218</v>
          </cell>
          <cell r="H119">
            <v>218</v>
          </cell>
        </row>
        <row r="120">
          <cell r="B120">
            <v>547</v>
          </cell>
          <cell r="E120">
            <v>2636</v>
          </cell>
          <cell r="H120">
            <v>2562</v>
          </cell>
        </row>
        <row r="121">
          <cell r="B121">
            <v>550</v>
          </cell>
          <cell r="E121">
            <v>3684</v>
          </cell>
          <cell r="H121">
            <v>3684</v>
          </cell>
        </row>
        <row r="122">
          <cell r="B122">
            <v>551</v>
          </cell>
          <cell r="E122">
            <v>1522</v>
          </cell>
          <cell r="H122">
            <v>1522</v>
          </cell>
        </row>
        <row r="123">
          <cell r="B123">
            <v>552</v>
          </cell>
          <cell r="E123">
            <v>1689</v>
          </cell>
          <cell r="H123">
            <v>1689</v>
          </cell>
        </row>
        <row r="124">
          <cell r="B124">
            <v>555</v>
          </cell>
          <cell r="E124">
            <v>5370</v>
          </cell>
          <cell r="H124">
            <v>5370</v>
          </cell>
        </row>
        <row r="125">
          <cell r="B125">
            <v>556</v>
          </cell>
          <cell r="E125">
            <v>3249</v>
          </cell>
          <cell r="H125">
            <v>3249</v>
          </cell>
        </row>
        <row r="126">
          <cell r="B126">
            <v>558</v>
          </cell>
          <cell r="E126">
            <v>2862</v>
          </cell>
          <cell r="H126">
            <v>2862</v>
          </cell>
        </row>
        <row r="127">
          <cell r="B127">
            <v>562</v>
          </cell>
          <cell r="E127">
            <v>460</v>
          </cell>
          <cell r="H127">
            <v>394</v>
          </cell>
        </row>
        <row r="128">
          <cell r="B128">
            <v>565</v>
          </cell>
          <cell r="E128">
            <v>3902</v>
          </cell>
          <cell r="H128">
            <v>3902</v>
          </cell>
        </row>
        <row r="129">
          <cell r="B129">
            <v>567</v>
          </cell>
          <cell r="E129">
            <v>3065</v>
          </cell>
          <cell r="H129">
            <v>3065</v>
          </cell>
        </row>
        <row r="130">
          <cell r="B130">
            <v>600</v>
          </cell>
          <cell r="E130">
            <v>4448</v>
          </cell>
          <cell r="H130">
            <v>4448</v>
          </cell>
        </row>
        <row r="131">
          <cell r="B131">
            <v>601</v>
          </cell>
          <cell r="E131">
            <v>38569</v>
          </cell>
          <cell r="H131">
            <v>38569</v>
          </cell>
        </row>
        <row r="132">
          <cell r="B132">
            <v>603</v>
          </cell>
          <cell r="E132">
            <v>1902</v>
          </cell>
          <cell r="H132">
            <v>1902</v>
          </cell>
        </row>
        <row r="133">
          <cell r="B133">
            <v>604</v>
          </cell>
          <cell r="E133">
            <v>5808</v>
          </cell>
          <cell r="H133">
            <v>5808</v>
          </cell>
        </row>
        <row r="134">
          <cell r="B134">
            <v>605</v>
          </cell>
          <cell r="E134">
            <v>136</v>
          </cell>
          <cell r="H134">
            <v>136</v>
          </cell>
        </row>
        <row r="135">
          <cell r="B135">
            <v>607</v>
          </cell>
          <cell r="E135">
            <v>328</v>
          </cell>
          <cell r="H135">
            <v>328</v>
          </cell>
        </row>
        <row r="136">
          <cell r="B136">
            <v>610</v>
          </cell>
          <cell r="E136">
            <v>1205</v>
          </cell>
          <cell r="H136">
            <v>1205</v>
          </cell>
        </row>
        <row r="137">
          <cell r="B137">
            <v>611</v>
          </cell>
          <cell r="E137">
            <v>263</v>
          </cell>
          <cell r="H137">
            <v>263</v>
          </cell>
        </row>
        <row r="138">
          <cell r="B138">
            <v>612</v>
          </cell>
          <cell r="E138">
            <v>3418</v>
          </cell>
          <cell r="H138">
            <v>3418</v>
          </cell>
        </row>
        <row r="139">
          <cell r="B139">
            <v>613</v>
          </cell>
          <cell r="E139">
            <v>1054</v>
          </cell>
          <cell r="H139">
            <v>1054</v>
          </cell>
        </row>
        <row r="140">
          <cell r="B140">
            <v>616</v>
          </cell>
          <cell r="E140">
            <v>1710</v>
          </cell>
          <cell r="H140">
            <v>1710</v>
          </cell>
        </row>
        <row r="141">
          <cell r="B141">
            <v>618</v>
          </cell>
          <cell r="E141">
            <v>295</v>
          </cell>
          <cell r="H141">
            <v>295</v>
          </cell>
        </row>
        <row r="142">
          <cell r="B142">
            <v>620</v>
          </cell>
          <cell r="E142">
            <v>2400</v>
          </cell>
          <cell r="H142">
            <v>2400</v>
          </cell>
        </row>
        <row r="143">
          <cell r="B143">
            <v>622</v>
          </cell>
          <cell r="E143">
            <v>1629</v>
          </cell>
          <cell r="H143">
            <v>1629</v>
          </cell>
        </row>
        <row r="144">
          <cell r="B144">
            <v>623</v>
          </cell>
          <cell r="E144">
            <v>2663</v>
          </cell>
          <cell r="H144">
            <v>0</v>
          </cell>
        </row>
        <row r="145">
          <cell r="B145">
            <v>626</v>
          </cell>
          <cell r="E145">
            <v>295</v>
          </cell>
          <cell r="H145">
            <v>295</v>
          </cell>
        </row>
        <row r="146">
          <cell r="B146">
            <v>627</v>
          </cell>
          <cell r="E146">
            <v>1903</v>
          </cell>
          <cell r="H146">
            <v>1903</v>
          </cell>
        </row>
        <row r="147">
          <cell r="B147">
            <v>629</v>
          </cell>
          <cell r="E147">
            <v>4190</v>
          </cell>
          <cell r="H147">
            <v>4190</v>
          </cell>
        </row>
        <row r="148">
          <cell r="B148">
            <v>630</v>
          </cell>
          <cell r="E148">
            <v>3607</v>
          </cell>
          <cell r="H148">
            <v>3607</v>
          </cell>
        </row>
        <row r="149">
          <cell r="B149">
            <v>634</v>
          </cell>
          <cell r="E149">
            <v>4826</v>
          </cell>
          <cell r="H149">
            <v>4541</v>
          </cell>
        </row>
        <row r="150">
          <cell r="B150">
            <v>635</v>
          </cell>
          <cell r="E150">
            <v>549</v>
          </cell>
          <cell r="H150">
            <v>549</v>
          </cell>
        </row>
        <row r="151">
          <cell r="B151">
            <v>636</v>
          </cell>
          <cell r="E151">
            <v>2194</v>
          </cell>
          <cell r="H151">
            <v>2194</v>
          </cell>
        </row>
        <row r="152">
          <cell r="B152">
            <v>638</v>
          </cell>
          <cell r="E152">
            <v>135</v>
          </cell>
          <cell r="H152">
            <v>135</v>
          </cell>
        </row>
        <row r="153">
          <cell r="B153">
            <v>639</v>
          </cell>
          <cell r="E153">
            <v>78</v>
          </cell>
          <cell r="H153">
            <v>78</v>
          </cell>
        </row>
        <row r="154">
          <cell r="B154">
            <v>641</v>
          </cell>
          <cell r="E154">
            <v>893</v>
          </cell>
          <cell r="H154">
            <v>893</v>
          </cell>
        </row>
        <row r="155">
          <cell r="B155">
            <v>642</v>
          </cell>
          <cell r="E155">
            <v>1230</v>
          </cell>
          <cell r="H155">
            <v>1230</v>
          </cell>
        </row>
        <row r="156">
          <cell r="B156">
            <v>643</v>
          </cell>
          <cell r="E156">
            <v>77</v>
          </cell>
          <cell r="H156">
            <v>77</v>
          </cell>
        </row>
        <row r="157">
          <cell r="B157">
            <v>644</v>
          </cell>
          <cell r="E157">
            <v>118</v>
          </cell>
          <cell r="H157">
            <v>118</v>
          </cell>
        </row>
        <row r="158">
          <cell r="B158">
            <v>645</v>
          </cell>
          <cell r="E158">
            <v>112</v>
          </cell>
          <cell r="H158">
            <v>112</v>
          </cell>
        </row>
        <row r="159">
          <cell r="B159">
            <v>646</v>
          </cell>
          <cell r="E159">
            <v>450</v>
          </cell>
          <cell r="H159">
            <v>450</v>
          </cell>
        </row>
        <row r="160">
          <cell r="B160">
            <v>694</v>
          </cell>
          <cell r="E160">
            <v>520</v>
          </cell>
          <cell r="H160">
            <v>152</v>
          </cell>
        </row>
        <row r="161">
          <cell r="B161">
            <v>695</v>
          </cell>
          <cell r="E161">
            <v>951</v>
          </cell>
          <cell r="H161">
            <v>951</v>
          </cell>
        </row>
        <row r="162">
          <cell r="B162">
            <v>696</v>
          </cell>
          <cell r="E162">
            <v>2542</v>
          </cell>
          <cell r="H162">
            <v>2542</v>
          </cell>
        </row>
        <row r="163">
          <cell r="B163">
            <v>706</v>
          </cell>
          <cell r="E163">
            <v>540</v>
          </cell>
          <cell r="H163">
            <v>540</v>
          </cell>
        </row>
        <row r="164">
          <cell r="B164">
            <v>710</v>
          </cell>
          <cell r="E164">
            <v>1539</v>
          </cell>
          <cell r="H164">
            <v>1539</v>
          </cell>
        </row>
        <row r="165">
          <cell r="B165">
            <v>711</v>
          </cell>
          <cell r="E165">
            <v>1944</v>
          </cell>
          <cell r="H165">
            <v>1944</v>
          </cell>
        </row>
        <row r="166">
          <cell r="B166">
            <v>712</v>
          </cell>
          <cell r="E166">
            <v>3445</v>
          </cell>
          <cell r="H166">
            <v>3445</v>
          </cell>
        </row>
        <row r="167">
          <cell r="B167">
            <v>714</v>
          </cell>
          <cell r="E167">
            <v>768</v>
          </cell>
          <cell r="H167">
            <v>768</v>
          </cell>
        </row>
        <row r="168">
          <cell r="B168">
            <v>718</v>
          </cell>
          <cell r="E168">
            <v>272</v>
          </cell>
          <cell r="H168">
            <v>272</v>
          </cell>
        </row>
        <row r="169">
          <cell r="B169">
            <v>731</v>
          </cell>
          <cell r="E169">
            <v>5341</v>
          </cell>
          <cell r="H169">
            <v>5341</v>
          </cell>
        </row>
        <row r="170">
          <cell r="B170">
            <v>732</v>
          </cell>
          <cell r="E170">
            <v>1549</v>
          </cell>
          <cell r="H170">
            <v>1235</v>
          </cell>
        </row>
        <row r="171">
          <cell r="B171">
            <v>736</v>
          </cell>
          <cell r="E171">
            <v>1496</v>
          </cell>
          <cell r="H171">
            <v>1496</v>
          </cell>
        </row>
        <row r="172">
          <cell r="B172">
            <v>747</v>
          </cell>
          <cell r="E172">
            <v>358</v>
          </cell>
          <cell r="H172">
            <v>358</v>
          </cell>
        </row>
        <row r="173">
          <cell r="B173">
            <v>749</v>
          </cell>
          <cell r="E173">
            <v>302</v>
          </cell>
          <cell r="H173">
            <v>302</v>
          </cell>
        </row>
        <row r="174">
          <cell r="B174">
            <v>754</v>
          </cell>
          <cell r="E174">
            <v>844</v>
          </cell>
          <cell r="H174">
            <v>844</v>
          </cell>
        </row>
        <row r="175">
          <cell r="B175">
            <v>757</v>
          </cell>
          <cell r="E175">
            <v>3820</v>
          </cell>
          <cell r="H175">
            <v>3820</v>
          </cell>
        </row>
        <row r="176">
          <cell r="B176">
            <v>758</v>
          </cell>
          <cell r="E176">
            <v>3598</v>
          </cell>
          <cell r="H176">
            <v>3598</v>
          </cell>
        </row>
        <row r="177">
          <cell r="B177">
            <v>760</v>
          </cell>
          <cell r="E177">
            <v>24655</v>
          </cell>
          <cell r="H177">
            <v>24655</v>
          </cell>
        </row>
        <row r="178">
          <cell r="B178">
            <v>764</v>
          </cell>
          <cell r="E178">
            <v>584</v>
          </cell>
          <cell r="H178">
            <v>584</v>
          </cell>
        </row>
        <row r="179">
          <cell r="B179">
            <v>765</v>
          </cell>
          <cell r="E179">
            <v>752</v>
          </cell>
          <cell r="H179">
            <v>752</v>
          </cell>
        </row>
        <row r="180">
          <cell r="B180">
            <v>770</v>
          </cell>
          <cell r="E180">
            <v>211</v>
          </cell>
          <cell r="H180">
            <v>211</v>
          </cell>
        </row>
        <row r="181">
          <cell r="B181">
            <v>771</v>
          </cell>
          <cell r="E181">
            <v>1290</v>
          </cell>
          <cell r="H181">
            <v>1290</v>
          </cell>
        </row>
        <row r="182">
          <cell r="B182">
            <v>774</v>
          </cell>
          <cell r="E182">
            <v>3631</v>
          </cell>
          <cell r="H182">
            <v>3631</v>
          </cell>
        </row>
        <row r="183">
          <cell r="B183">
            <v>775</v>
          </cell>
          <cell r="E183">
            <v>2113</v>
          </cell>
          <cell r="H183">
            <v>2113</v>
          </cell>
        </row>
        <row r="184">
          <cell r="B184">
            <v>786</v>
          </cell>
          <cell r="E184">
            <v>21178</v>
          </cell>
          <cell r="H184">
            <v>21178</v>
          </cell>
        </row>
        <row r="185">
          <cell r="B185">
            <v>790</v>
          </cell>
          <cell r="E185">
            <v>220</v>
          </cell>
          <cell r="H185">
            <v>220</v>
          </cell>
        </row>
        <row r="186">
          <cell r="B186">
            <v>794</v>
          </cell>
          <cell r="E186">
            <v>249</v>
          </cell>
          <cell r="H186">
            <v>249</v>
          </cell>
        </row>
        <row r="187">
          <cell r="B187">
            <v>795</v>
          </cell>
          <cell r="E187">
            <v>2466</v>
          </cell>
          <cell r="H187">
            <v>2466</v>
          </cell>
        </row>
        <row r="188">
          <cell r="B188">
            <v>796</v>
          </cell>
          <cell r="E188">
            <v>142</v>
          </cell>
          <cell r="H188">
            <v>142</v>
          </cell>
        </row>
        <row r="189">
          <cell r="B189">
            <v>797</v>
          </cell>
          <cell r="E189">
            <v>462</v>
          </cell>
          <cell r="H189">
            <v>462</v>
          </cell>
        </row>
        <row r="190">
          <cell r="B190">
            <v>801</v>
          </cell>
          <cell r="E190">
            <v>1171</v>
          </cell>
          <cell r="H190">
            <v>1171</v>
          </cell>
        </row>
        <row r="191">
          <cell r="B191">
            <v>806</v>
          </cell>
          <cell r="E191">
            <v>292</v>
          </cell>
          <cell r="H191">
            <v>292</v>
          </cell>
        </row>
        <row r="192">
          <cell r="B192">
            <v>809</v>
          </cell>
          <cell r="E192">
            <v>5021</v>
          </cell>
          <cell r="H192">
            <v>5021</v>
          </cell>
        </row>
        <row r="193">
          <cell r="B193">
            <v>810</v>
          </cell>
          <cell r="E193">
            <v>1300</v>
          </cell>
          <cell r="H193">
            <v>1300</v>
          </cell>
        </row>
        <row r="194">
          <cell r="B194">
            <v>811</v>
          </cell>
          <cell r="E194">
            <v>7637</v>
          </cell>
          <cell r="H194">
            <v>6083</v>
          </cell>
        </row>
        <row r="195">
          <cell r="B195">
            <v>812</v>
          </cell>
          <cell r="E195">
            <v>937</v>
          </cell>
          <cell r="H195">
            <v>937</v>
          </cell>
        </row>
        <row r="196">
          <cell r="B196">
            <v>818</v>
          </cell>
          <cell r="E196">
            <v>584</v>
          </cell>
          <cell r="H196">
            <v>584</v>
          </cell>
        </row>
        <row r="197">
          <cell r="B197">
            <v>824</v>
          </cell>
          <cell r="E197">
            <v>521</v>
          </cell>
          <cell r="H197">
            <v>521</v>
          </cell>
        </row>
        <row r="198">
          <cell r="B198">
            <v>826</v>
          </cell>
          <cell r="E198">
            <v>205</v>
          </cell>
          <cell r="H198">
            <v>205</v>
          </cell>
        </row>
        <row r="199">
          <cell r="B199">
            <v>830</v>
          </cell>
          <cell r="E199">
            <v>563</v>
          </cell>
          <cell r="H199">
            <v>563</v>
          </cell>
        </row>
        <row r="200">
          <cell r="B200">
            <v>833</v>
          </cell>
          <cell r="E200">
            <v>837</v>
          </cell>
          <cell r="H200">
            <v>837</v>
          </cell>
        </row>
        <row r="201">
          <cell r="B201">
            <v>834</v>
          </cell>
          <cell r="E201">
            <v>925</v>
          </cell>
          <cell r="H201">
            <v>925</v>
          </cell>
        </row>
        <row r="202">
          <cell r="B202">
            <v>837</v>
          </cell>
          <cell r="E202">
            <v>2090</v>
          </cell>
          <cell r="H202">
            <v>2090</v>
          </cell>
        </row>
        <row r="203">
          <cell r="B203">
            <v>840</v>
          </cell>
          <cell r="E203">
            <v>1673</v>
          </cell>
          <cell r="H203">
            <v>1673</v>
          </cell>
        </row>
        <row r="204">
          <cell r="B204">
            <v>843</v>
          </cell>
          <cell r="E204">
            <v>345</v>
          </cell>
          <cell r="H204">
            <v>345</v>
          </cell>
        </row>
        <row r="205">
          <cell r="B205">
            <v>847</v>
          </cell>
          <cell r="E205">
            <v>735</v>
          </cell>
          <cell r="H205">
            <v>735</v>
          </cell>
        </row>
        <row r="206">
          <cell r="B206">
            <v>854</v>
          </cell>
          <cell r="E206">
            <v>6135</v>
          </cell>
          <cell r="H206">
            <v>6135</v>
          </cell>
        </row>
        <row r="207">
          <cell r="B207">
            <v>855</v>
          </cell>
          <cell r="E207">
            <v>1620</v>
          </cell>
          <cell r="H207">
            <v>1620</v>
          </cell>
        </row>
        <row r="208">
          <cell r="B208">
            <v>862</v>
          </cell>
          <cell r="E208">
            <v>233</v>
          </cell>
          <cell r="H208">
            <v>233</v>
          </cell>
        </row>
        <row r="209">
          <cell r="B209">
            <v>866</v>
          </cell>
          <cell r="E209">
            <v>1333</v>
          </cell>
          <cell r="H209">
            <v>1333</v>
          </cell>
        </row>
        <row r="210">
          <cell r="B210">
            <v>871</v>
          </cell>
          <cell r="E210">
            <v>283</v>
          </cell>
          <cell r="H210">
            <v>283</v>
          </cell>
        </row>
        <row r="211">
          <cell r="B211">
            <v>873</v>
          </cell>
          <cell r="E211">
            <v>2453</v>
          </cell>
          <cell r="H211">
            <v>2453</v>
          </cell>
        </row>
        <row r="212">
          <cell r="B212">
            <v>878</v>
          </cell>
          <cell r="E212">
            <v>48880</v>
          </cell>
          <cell r="H212">
            <v>48094</v>
          </cell>
        </row>
        <row r="213">
          <cell r="B213">
            <v>885</v>
          </cell>
          <cell r="E213">
            <v>3575</v>
          </cell>
          <cell r="H213">
            <v>3575</v>
          </cell>
        </row>
        <row r="214">
          <cell r="B214">
            <v>888</v>
          </cell>
          <cell r="E214">
            <v>1412</v>
          </cell>
          <cell r="H214">
            <v>1412</v>
          </cell>
        </row>
        <row r="215">
          <cell r="B215">
            <v>889</v>
          </cell>
          <cell r="E215">
            <v>553</v>
          </cell>
          <cell r="H215">
            <v>553</v>
          </cell>
        </row>
        <row r="216">
          <cell r="B216">
            <v>891</v>
          </cell>
          <cell r="E216">
            <v>1499</v>
          </cell>
          <cell r="H216">
            <v>1499</v>
          </cell>
        </row>
        <row r="217">
          <cell r="B217">
            <v>897</v>
          </cell>
          <cell r="E217">
            <v>1899</v>
          </cell>
          <cell r="H217">
            <v>1899</v>
          </cell>
        </row>
        <row r="218">
          <cell r="B218">
            <v>904</v>
          </cell>
          <cell r="E218">
            <v>437</v>
          </cell>
          <cell r="H218">
            <v>437</v>
          </cell>
        </row>
        <row r="219">
          <cell r="B219">
            <v>905</v>
          </cell>
          <cell r="E219">
            <v>2490</v>
          </cell>
          <cell r="H219">
            <v>2490</v>
          </cell>
        </row>
        <row r="220">
          <cell r="B220">
            <v>907</v>
          </cell>
          <cell r="E220">
            <v>1324</v>
          </cell>
          <cell r="H220">
            <v>1324</v>
          </cell>
        </row>
        <row r="221">
          <cell r="B221">
            <v>909</v>
          </cell>
          <cell r="E221">
            <v>4669</v>
          </cell>
          <cell r="H221">
            <v>4669</v>
          </cell>
        </row>
        <row r="222">
          <cell r="B222">
            <v>914</v>
          </cell>
          <cell r="E222">
            <v>548</v>
          </cell>
          <cell r="H222">
            <v>548</v>
          </cell>
        </row>
        <row r="223">
          <cell r="B223">
            <v>918</v>
          </cell>
          <cell r="E223">
            <v>992</v>
          </cell>
          <cell r="H223">
            <v>992</v>
          </cell>
        </row>
        <row r="224">
          <cell r="B224">
            <v>922</v>
          </cell>
          <cell r="E224">
            <v>1086</v>
          </cell>
          <cell r="H224">
            <v>1086</v>
          </cell>
        </row>
        <row r="225">
          <cell r="B225">
            <v>923</v>
          </cell>
          <cell r="E225">
            <v>435</v>
          </cell>
          <cell r="H225">
            <v>435</v>
          </cell>
        </row>
        <row r="226">
          <cell r="B226">
            <v>924</v>
          </cell>
          <cell r="E226">
            <v>820</v>
          </cell>
          <cell r="H226">
            <v>820</v>
          </cell>
        </row>
        <row r="227">
          <cell r="B227">
            <v>929</v>
          </cell>
          <cell r="E227">
            <v>715</v>
          </cell>
          <cell r="H227">
            <v>715</v>
          </cell>
        </row>
        <row r="228">
          <cell r="B228">
            <v>936</v>
          </cell>
          <cell r="E228">
            <v>869</v>
          </cell>
          <cell r="H228">
            <v>869</v>
          </cell>
        </row>
        <row r="229">
          <cell r="B229">
            <v>952</v>
          </cell>
          <cell r="E229">
            <v>791</v>
          </cell>
          <cell r="H229">
            <v>791</v>
          </cell>
        </row>
        <row r="230">
          <cell r="B230">
            <v>955</v>
          </cell>
          <cell r="E230">
            <v>1145</v>
          </cell>
          <cell r="H230">
            <v>1145</v>
          </cell>
        </row>
        <row r="231">
          <cell r="B231">
            <v>957</v>
          </cell>
          <cell r="E231">
            <v>679</v>
          </cell>
          <cell r="H231">
            <v>679</v>
          </cell>
        </row>
        <row r="232">
          <cell r="B232">
            <v>958</v>
          </cell>
          <cell r="E232">
            <v>2172</v>
          </cell>
          <cell r="H232">
            <v>2172</v>
          </cell>
        </row>
        <row r="233">
          <cell r="B233">
            <v>959</v>
          </cell>
          <cell r="E233">
            <v>2281</v>
          </cell>
          <cell r="H233">
            <v>2281</v>
          </cell>
        </row>
        <row r="234">
          <cell r="B234">
            <v>967</v>
          </cell>
          <cell r="E234">
            <v>1141</v>
          </cell>
          <cell r="H234">
            <v>1141</v>
          </cell>
        </row>
        <row r="235">
          <cell r="B235">
            <v>970</v>
          </cell>
          <cell r="E235">
            <v>1815</v>
          </cell>
          <cell r="H235">
            <v>1815</v>
          </cell>
        </row>
        <row r="236">
          <cell r="B236">
            <v>971</v>
          </cell>
          <cell r="E236">
            <v>7855</v>
          </cell>
          <cell r="H236">
            <v>7855</v>
          </cell>
        </row>
        <row r="237">
          <cell r="B237">
            <v>973</v>
          </cell>
          <cell r="E237">
            <v>365</v>
          </cell>
          <cell r="H237">
            <v>365</v>
          </cell>
        </row>
        <row r="238">
          <cell r="B238">
            <v>974</v>
          </cell>
          <cell r="E238">
            <v>164</v>
          </cell>
          <cell r="H238">
            <v>164</v>
          </cell>
        </row>
        <row r="239">
          <cell r="B239">
            <v>975</v>
          </cell>
          <cell r="E239">
            <v>213</v>
          </cell>
          <cell r="H239">
            <v>213</v>
          </cell>
        </row>
        <row r="240">
          <cell r="B240">
            <v>977</v>
          </cell>
          <cell r="E240">
            <v>311</v>
          </cell>
          <cell r="H240">
            <v>311</v>
          </cell>
        </row>
        <row r="241">
          <cell r="B241">
            <v>978</v>
          </cell>
          <cell r="E241">
            <v>462</v>
          </cell>
          <cell r="H241">
            <v>462</v>
          </cell>
        </row>
        <row r="242">
          <cell r="B242">
            <v>980</v>
          </cell>
          <cell r="E242">
            <v>157</v>
          </cell>
          <cell r="H242">
            <v>157</v>
          </cell>
        </row>
        <row r="243">
          <cell r="B243">
            <v>981</v>
          </cell>
          <cell r="E243">
            <v>382</v>
          </cell>
          <cell r="H243">
            <v>382</v>
          </cell>
        </row>
        <row r="244">
          <cell r="B244">
            <v>982</v>
          </cell>
          <cell r="E244">
            <v>707</v>
          </cell>
          <cell r="H244">
            <v>0</v>
          </cell>
        </row>
        <row r="245">
          <cell r="B245">
            <v>983</v>
          </cell>
          <cell r="E245">
            <v>620</v>
          </cell>
          <cell r="H245">
            <v>620</v>
          </cell>
        </row>
        <row r="246">
          <cell r="B246">
            <v>984</v>
          </cell>
          <cell r="E246">
            <v>174</v>
          </cell>
          <cell r="H246">
            <v>104</v>
          </cell>
        </row>
        <row r="247">
          <cell r="B247">
            <v>985</v>
          </cell>
          <cell r="E247">
            <v>1234</v>
          </cell>
          <cell r="H247">
            <v>1234</v>
          </cell>
        </row>
        <row r="248">
          <cell r="B248">
            <v>986</v>
          </cell>
          <cell r="E248">
            <v>357</v>
          </cell>
          <cell r="H248">
            <v>357</v>
          </cell>
        </row>
        <row r="249">
          <cell r="B249">
            <v>987</v>
          </cell>
          <cell r="E249">
            <v>3173</v>
          </cell>
          <cell r="H249">
            <v>3173</v>
          </cell>
        </row>
        <row r="250">
          <cell r="B250">
            <v>988</v>
          </cell>
          <cell r="E250">
            <v>877</v>
          </cell>
          <cell r="H250">
            <v>877</v>
          </cell>
        </row>
        <row r="251">
          <cell r="B251">
            <v>989</v>
          </cell>
          <cell r="E251">
            <v>2916</v>
          </cell>
          <cell r="H251">
            <v>2916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309F1-CB70-4220-AC6C-22B01AAD71A3}">
  <dimension ref="B1:V263"/>
  <sheetViews>
    <sheetView tabSelected="1" zoomScale="80" zoomScaleNormal="80" workbookViewId="0"/>
  </sheetViews>
  <sheetFormatPr defaultRowHeight="15" x14ac:dyDescent="0.25"/>
  <cols>
    <col min="1" max="1" width="1.140625" customWidth="1"/>
    <col min="2" max="2" width="9.28515625" style="1" customWidth="1"/>
    <col min="3" max="3" width="9.28515625" customWidth="1"/>
    <col min="4" max="4" width="61.140625" bestFit="1" customWidth="1"/>
    <col min="5" max="5" width="13.85546875" customWidth="1"/>
    <col min="6" max="6" width="13.7109375" customWidth="1"/>
    <col min="7" max="21" width="16.42578125" customWidth="1"/>
    <col min="22" max="22" width="12" customWidth="1"/>
  </cols>
  <sheetData>
    <row r="1" spans="2:22" ht="50.25" customHeight="1" thickBot="1" x14ac:dyDescent="0.3">
      <c r="B1"/>
      <c r="C1" s="26"/>
      <c r="D1" s="27"/>
      <c r="E1" s="27"/>
      <c r="F1" s="27"/>
      <c r="G1" s="28"/>
    </row>
    <row r="2" spans="2:22" ht="21.2" customHeight="1" x14ac:dyDescent="0.35">
      <c r="C2" s="2" t="s">
        <v>263</v>
      </c>
      <c r="O2" s="3"/>
      <c r="S2" s="3"/>
    </row>
    <row r="3" spans="2:22" ht="15.75" customHeight="1" thickBot="1" x14ac:dyDescent="0.3"/>
    <row r="4" spans="2:22" ht="21.2" customHeight="1" thickBot="1" x14ac:dyDescent="0.3">
      <c r="B4" s="29" t="s">
        <v>0</v>
      </c>
      <c r="C4" s="29" t="s">
        <v>1</v>
      </c>
      <c r="D4" s="29" t="s">
        <v>2</v>
      </c>
      <c r="E4" s="31" t="s">
        <v>3</v>
      </c>
      <c r="F4" s="31" t="s">
        <v>4</v>
      </c>
      <c r="G4" s="33" t="s">
        <v>5</v>
      </c>
      <c r="H4" s="35" t="s">
        <v>6</v>
      </c>
      <c r="I4" s="36"/>
      <c r="J4" s="36"/>
      <c r="K4" s="36"/>
      <c r="L4" s="37" t="s">
        <v>7</v>
      </c>
      <c r="M4" s="38"/>
      <c r="N4" s="38"/>
      <c r="O4" s="38"/>
      <c r="P4" s="38"/>
      <c r="Q4" s="39"/>
      <c r="R4" s="40" t="s">
        <v>8</v>
      </c>
      <c r="S4" s="41"/>
      <c r="T4" s="42" t="s">
        <v>9</v>
      </c>
      <c r="U4" s="36"/>
      <c r="V4" s="43" t="s">
        <v>10</v>
      </c>
    </row>
    <row r="5" spans="2:22" ht="72.75" customHeight="1" thickBot="1" x14ac:dyDescent="0.3">
      <c r="B5" s="30"/>
      <c r="C5" s="30"/>
      <c r="D5" s="30"/>
      <c r="E5" s="32"/>
      <c r="F5" s="32"/>
      <c r="G5" s="34"/>
      <c r="H5" s="4" t="s">
        <v>11</v>
      </c>
      <c r="I5" s="4" t="s">
        <v>12</v>
      </c>
      <c r="J5" s="4" t="s">
        <v>13</v>
      </c>
      <c r="K5" s="4" t="s">
        <v>14</v>
      </c>
      <c r="L5" s="4" t="s">
        <v>15</v>
      </c>
      <c r="M5" s="4" t="s">
        <v>16</v>
      </c>
      <c r="N5" s="4" t="s">
        <v>17</v>
      </c>
      <c r="O5" s="4" t="s">
        <v>18</v>
      </c>
      <c r="P5" s="4" t="s">
        <v>19</v>
      </c>
      <c r="Q5" s="4" t="s">
        <v>20</v>
      </c>
      <c r="R5" s="4" t="s">
        <v>21</v>
      </c>
      <c r="S5" s="4" t="s">
        <v>22</v>
      </c>
      <c r="T5" s="4" t="s">
        <v>23</v>
      </c>
      <c r="U5" s="4" t="s">
        <v>24</v>
      </c>
      <c r="V5" s="44"/>
    </row>
    <row r="6" spans="2:22" ht="15.75" thickBot="1" x14ac:dyDescent="0.3">
      <c r="B6" s="23" t="s">
        <v>25</v>
      </c>
      <c r="C6" s="24"/>
      <c r="D6" s="25"/>
      <c r="E6" s="5">
        <f t="shared" ref="E6:U6" si="0">+SUM(E7:E252)</f>
        <v>5805551</v>
      </c>
      <c r="F6" s="5">
        <f t="shared" si="0"/>
        <v>5418889</v>
      </c>
      <c r="G6" s="6">
        <f t="shared" si="0"/>
        <v>736380.33948608965</v>
      </c>
      <c r="H6" s="6">
        <f t="shared" si="0"/>
        <v>150156.15370089066</v>
      </c>
      <c r="I6" s="6">
        <f t="shared" si="0"/>
        <v>289689.15744585206</v>
      </c>
      <c r="J6" s="6">
        <f t="shared" si="0"/>
        <v>54683.260320916183</v>
      </c>
      <c r="K6" s="6">
        <f t="shared" si="0"/>
        <v>7685.1338750180812</v>
      </c>
      <c r="L6" s="6">
        <f t="shared" si="0"/>
        <v>59867.688609725716</v>
      </c>
      <c r="M6" s="6">
        <f t="shared" si="0"/>
        <v>15349.744683365323</v>
      </c>
      <c r="N6" s="6">
        <f t="shared" si="0"/>
        <v>8895.4244992413005</v>
      </c>
      <c r="O6" s="6">
        <f t="shared" si="0"/>
        <v>233.6454650432608</v>
      </c>
      <c r="P6" s="6">
        <f t="shared" si="0"/>
        <v>173.31596536692928</v>
      </c>
      <c r="Q6" s="6">
        <f t="shared" si="0"/>
        <v>19886.038658505473</v>
      </c>
      <c r="R6" s="6">
        <f t="shared" si="0"/>
        <v>29720.265937389577</v>
      </c>
      <c r="S6" s="6">
        <f t="shared" si="0"/>
        <v>14526.339237126345</v>
      </c>
      <c r="T6" s="6">
        <f t="shared" si="0"/>
        <v>64517.433166310882</v>
      </c>
      <c r="U6" s="6">
        <f t="shared" si="0"/>
        <v>20996.73792133819</v>
      </c>
      <c r="V6" s="7">
        <f>+G6/E6</f>
        <v>0.12684073216927896</v>
      </c>
    </row>
    <row r="7" spans="2:22" x14ac:dyDescent="0.25">
      <c r="B7" s="9">
        <v>1</v>
      </c>
      <c r="C7" s="8">
        <v>1</v>
      </c>
      <c r="D7" s="10" t="s">
        <v>26</v>
      </c>
      <c r="E7" s="22">
        <f>INDEX('[1]Accepted Materials'!$E$6:$E$251,MATCH(B7,'[1]Accepted Materials'!$B$6:$B$251,0))</f>
        <v>234455</v>
      </c>
      <c r="F7" s="22">
        <f>INDEX('[1]Accepted Materials'!$H$6:$H$251,MATCH(B7,'[1]Accepted Materials'!$B$6:$B$251,0))</f>
        <v>234455</v>
      </c>
      <c r="G7" s="11">
        <f>SUM(H7:U7)</f>
        <v>33795.78</v>
      </c>
      <c r="H7" s="12">
        <v>8262.9133855492091</v>
      </c>
      <c r="I7" s="12">
        <v>14930.006614450791</v>
      </c>
      <c r="J7" s="12">
        <v>0</v>
      </c>
      <c r="K7" s="12">
        <v>242.36</v>
      </c>
      <c r="L7" s="12">
        <v>2777.95</v>
      </c>
      <c r="M7" s="12">
        <v>591.52</v>
      </c>
      <c r="N7" s="12">
        <v>761.69</v>
      </c>
      <c r="O7" s="12">
        <v>0</v>
      </c>
      <c r="P7" s="12">
        <v>0</v>
      </c>
      <c r="Q7" s="12">
        <v>388.56</v>
      </c>
      <c r="R7" s="12">
        <v>1124.81</v>
      </c>
      <c r="S7" s="12">
        <v>740.7</v>
      </c>
      <c r="T7" s="12">
        <v>3116.1031367171486</v>
      </c>
      <c r="U7" s="13">
        <v>859.1668632828513</v>
      </c>
      <c r="V7" s="14">
        <f>+G7/F7</f>
        <v>0.14414612612228359</v>
      </c>
    </row>
    <row r="8" spans="2:22" x14ac:dyDescent="0.25">
      <c r="B8" s="16">
        <v>6</v>
      </c>
      <c r="C8" s="15">
        <v>2</v>
      </c>
      <c r="D8" s="17" t="s">
        <v>32</v>
      </c>
      <c r="E8" s="22">
        <f>INDEX('[1]Accepted Materials'!$E$6:$E$251,MATCH(B8,'[1]Accepted Materials'!$B$6:$B$251,0))</f>
        <v>242377</v>
      </c>
      <c r="F8" s="22">
        <f>INDEX('[1]Accepted Materials'!$H$6:$H$251,MATCH(B8,'[1]Accepted Materials'!$B$6:$B$251,0))</f>
        <v>242377</v>
      </c>
      <c r="G8" s="11">
        <f t="shared" ref="G8:G71" si="1">SUM(H8:U8)</f>
        <v>41238.339999999989</v>
      </c>
      <c r="H8" s="12">
        <v>19175.358104290808</v>
      </c>
      <c r="I8" s="12">
        <v>9652.4417674245415</v>
      </c>
      <c r="J8" s="12">
        <v>435.48</v>
      </c>
      <c r="K8" s="12">
        <v>303.53885166086269</v>
      </c>
      <c r="L8" s="12">
        <v>2844.8933392073473</v>
      </c>
      <c r="M8" s="12">
        <v>587.9668002251849</v>
      </c>
      <c r="N8" s="12">
        <v>1.7077182362445074</v>
      </c>
      <c r="O8" s="12">
        <v>4.4854590301366307E-2</v>
      </c>
      <c r="P8" s="12">
        <v>3.3272704941138098E-2</v>
      </c>
      <c r="Q8" s="12">
        <v>1535.9</v>
      </c>
      <c r="R8" s="12">
        <v>1296.484101994268</v>
      </c>
      <c r="S8" s="12">
        <v>735.29522917542658</v>
      </c>
      <c r="T8" s="12">
        <v>3660.0523180639675</v>
      </c>
      <c r="U8" s="13">
        <v>1009.1436424261028</v>
      </c>
      <c r="V8" s="18">
        <f t="shared" ref="V8:V75" si="2">+G8/F8</f>
        <v>0.17014130878754993</v>
      </c>
    </row>
    <row r="9" spans="2:22" x14ac:dyDescent="0.25">
      <c r="B9" s="16">
        <v>8</v>
      </c>
      <c r="C9" s="15">
        <v>5</v>
      </c>
      <c r="D9" s="17" t="s">
        <v>58</v>
      </c>
      <c r="E9" s="22">
        <f>INDEX('[1]Accepted Materials'!$E$6:$E$251,MATCH(B9,'[1]Accepted Materials'!$B$6:$B$251,0))</f>
        <v>15519</v>
      </c>
      <c r="F9" s="22">
        <f>INDEX('[1]Accepted Materials'!$H$6:$H$251,MATCH(B9,'[1]Accepted Materials'!$B$6:$B$251,0))</f>
        <v>15519</v>
      </c>
      <c r="G9" s="11">
        <f t="shared" si="1"/>
        <v>2253.1899999999996</v>
      </c>
      <c r="H9" s="12">
        <v>389.42554995327646</v>
      </c>
      <c r="I9" s="12">
        <v>1237.9142961197986</v>
      </c>
      <c r="J9" s="12">
        <v>0</v>
      </c>
      <c r="K9" s="12">
        <v>27.320103690354568</v>
      </c>
      <c r="L9" s="12">
        <v>187.98915758280634</v>
      </c>
      <c r="M9" s="12">
        <v>48.240888986620185</v>
      </c>
      <c r="N9" s="12">
        <v>27.956372865394041</v>
      </c>
      <c r="O9" s="12">
        <v>0.7342965745608766</v>
      </c>
      <c r="P9" s="12">
        <v>0.54469415728691295</v>
      </c>
      <c r="Q9" s="12">
        <v>0</v>
      </c>
      <c r="R9" s="12">
        <v>75.535620017967048</v>
      </c>
      <c r="S9" s="12">
        <v>36.919455673081892</v>
      </c>
      <c r="T9" s="12">
        <v>172.92967661334876</v>
      </c>
      <c r="U9" s="13">
        <v>47.679887765504027</v>
      </c>
      <c r="V9" s="18">
        <f t="shared" si="2"/>
        <v>0.14518912301050324</v>
      </c>
    </row>
    <row r="10" spans="2:22" x14ac:dyDescent="0.25">
      <c r="B10" s="16">
        <v>12</v>
      </c>
      <c r="C10" s="15">
        <v>4</v>
      </c>
      <c r="D10" s="17" t="s">
        <v>45</v>
      </c>
      <c r="E10" s="22">
        <f>INDEX('[1]Accepted Materials'!$E$6:$E$251,MATCH(B10,'[1]Accepted Materials'!$B$6:$B$251,0))</f>
        <v>41407</v>
      </c>
      <c r="F10" s="22">
        <f>INDEX('[1]Accepted Materials'!$H$6:$H$251,MATCH(B10,'[1]Accepted Materials'!$B$6:$B$251,0))</f>
        <v>41407</v>
      </c>
      <c r="G10" s="11">
        <f t="shared" si="1"/>
        <v>6048.0299999999988</v>
      </c>
      <c r="H10" s="12">
        <v>3647.88</v>
      </c>
      <c r="I10" s="12">
        <v>0</v>
      </c>
      <c r="J10" s="12">
        <v>0</v>
      </c>
      <c r="K10" s="12">
        <v>86.94</v>
      </c>
      <c r="L10" s="12">
        <v>519.549952811857</v>
      </c>
      <c r="M10" s="12">
        <v>106.16273115180581</v>
      </c>
      <c r="N10" s="12">
        <v>136.80387788321534</v>
      </c>
      <c r="O10" s="12">
        <v>4.7380300618711277E-2</v>
      </c>
      <c r="P10" s="12">
        <v>5.7451462526336083</v>
      </c>
      <c r="Q10" s="12">
        <v>207.94</v>
      </c>
      <c r="R10" s="12">
        <v>272.71391676314471</v>
      </c>
      <c r="S10" s="12">
        <v>161.44221853277185</v>
      </c>
      <c r="T10" s="12">
        <v>707.68345176150842</v>
      </c>
      <c r="U10" s="13">
        <v>195.12132454244454</v>
      </c>
      <c r="V10" s="18">
        <f t="shared" si="2"/>
        <v>0.14606298451952565</v>
      </c>
    </row>
    <row r="11" spans="2:22" x14ac:dyDescent="0.25">
      <c r="B11" s="16">
        <v>14</v>
      </c>
      <c r="C11" s="15">
        <v>3</v>
      </c>
      <c r="D11" s="17" t="s">
        <v>38</v>
      </c>
      <c r="E11" s="22">
        <f>INDEX('[1]Accepted Materials'!$E$6:$E$251,MATCH(B11,'[1]Accepted Materials'!$B$6:$B$251,0))</f>
        <v>55876</v>
      </c>
      <c r="F11" s="22">
        <f>INDEX('[1]Accepted Materials'!$H$6:$H$251,MATCH(B11,'[1]Accepted Materials'!$B$6:$B$251,0))</f>
        <v>55876</v>
      </c>
      <c r="G11" s="11">
        <f t="shared" si="1"/>
        <v>11359.300000000001</v>
      </c>
      <c r="H11" s="12">
        <v>4002.6325323402298</v>
      </c>
      <c r="I11" s="12">
        <v>2481.8116161250982</v>
      </c>
      <c r="J11" s="12">
        <v>0</v>
      </c>
      <c r="K11" s="12">
        <v>280.80421490331526</v>
      </c>
      <c r="L11" s="12">
        <v>1442.9215320448645</v>
      </c>
      <c r="M11" s="12">
        <v>370.27570280546132</v>
      </c>
      <c r="N11" s="12">
        <v>214.58073903854378</v>
      </c>
      <c r="O11" s="12">
        <v>5.6361353599553663</v>
      </c>
      <c r="P11" s="12">
        <v>4.1808311608722413</v>
      </c>
      <c r="Q11" s="12">
        <v>0</v>
      </c>
      <c r="R11" s="12">
        <v>579.77797210072868</v>
      </c>
      <c r="S11" s="12">
        <v>283.37739381911081</v>
      </c>
      <c r="T11" s="12">
        <v>1327.3316244584196</v>
      </c>
      <c r="U11" s="13">
        <v>365.96970584340028</v>
      </c>
      <c r="V11" s="18">
        <f t="shared" si="2"/>
        <v>0.20329479561887037</v>
      </c>
    </row>
    <row r="12" spans="2:22" x14ac:dyDescent="0.25">
      <c r="B12" s="16">
        <v>18</v>
      </c>
      <c r="C12" s="15">
        <v>2</v>
      </c>
      <c r="D12" s="17" t="s">
        <v>33</v>
      </c>
      <c r="E12" s="22">
        <f>INDEX('[1]Accepted Materials'!$E$6:$E$251,MATCH(B12,'[1]Accepted Materials'!$B$6:$B$251,0))</f>
        <v>168187</v>
      </c>
      <c r="F12" s="22">
        <f>INDEX('[1]Accepted Materials'!$H$6:$H$251,MATCH(B12,'[1]Accepted Materials'!$B$6:$B$251,0))</f>
        <v>168187</v>
      </c>
      <c r="G12" s="11">
        <f t="shared" si="1"/>
        <v>20313.559999999998</v>
      </c>
      <c r="H12" s="12">
        <v>4813.74</v>
      </c>
      <c r="I12" s="12">
        <v>8391.57</v>
      </c>
      <c r="J12" s="12">
        <v>763.5</v>
      </c>
      <c r="K12" s="12">
        <v>80.91</v>
      </c>
      <c r="L12" s="12">
        <v>1553.27</v>
      </c>
      <c r="M12" s="12">
        <v>376.67</v>
      </c>
      <c r="N12" s="12">
        <v>0</v>
      </c>
      <c r="O12" s="12">
        <v>0</v>
      </c>
      <c r="P12" s="12">
        <v>0</v>
      </c>
      <c r="Q12" s="12">
        <v>446.82</v>
      </c>
      <c r="R12" s="12">
        <v>749.01</v>
      </c>
      <c r="S12" s="12">
        <v>345.6</v>
      </c>
      <c r="T12" s="12">
        <v>137.69999999999999</v>
      </c>
      <c r="U12" s="13">
        <v>2654.77</v>
      </c>
      <c r="V12" s="18">
        <f t="shared" si="2"/>
        <v>0.12077960841206513</v>
      </c>
    </row>
    <row r="13" spans="2:22" x14ac:dyDescent="0.25">
      <c r="B13" s="16">
        <v>20</v>
      </c>
      <c r="C13" s="15">
        <v>1</v>
      </c>
      <c r="D13" s="17" t="s">
        <v>27</v>
      </c>
      <c r="E13" s="22">
        <f>INDEX('[1]Accepted Materials'!$E$6:$E$251,MATCH(B13,'[1]Accepted Materials'!$B$6:$B$251,0))</f>
        <v>1185111</v>
      </c>
      <c r="F13" s="22">
        <f>INDEX('[1]Accepted Materials'!$H$6:$H$251,MATCH(B13,'[1]Accepted Materials'!$B$6:$B$251,0))</f>
        <v>859854</v>
      </c>
      <c r="G13" s="11">
        <f t="shared" si="1"/>
        <v>94359.44</v>
      </c>
      <c r="H13" s="12">
        <v>21985.755077848946</v>
      </c>
      <c r="I13" s="12">
        <v>40130.484922151059</v>
      </c>
      <c r="J13" s="12">
        <v>0</v>
      </c>
      <c r="K13" s="12">
        <v>1437.38</v>
      </c>
      <c r="L13" s="12">
        <v>7748.97</v>
      </c>
      <c r="M13" s="12">
        <v>2005.67</v>
      </c>
      <c r="N13" s="12">
        <v>547.77</v>
      </c>
      <c r="O13" s="12">
        <v>0</v>
      </c>
      <c r="P13" s="12">
        <v>0</v>
      </c>
      <c r="Q13" s="12">
        <v>2649.25</v>
      </c>
      <c r="R13" s="12">
        <v>3689.2</v>
      </c>
      <c r="S13" s="12">
        <v>1909.02</v>
      </c>
      <c r="T13" s="12">
        <v>9607.0890977008294</v>
      </c>
      <c r="U13" s="13">
        <v>2648.8509022991716</v>
      </c>
      <c r="V13" s="18">
        <f t="shared" si="2"/>
        <v>0.10973890916364872</v>
      </c>
    </row>
    <row r="14" spans="2:22" x14ac:dyDescent="0.25">
      <c r="B14" s="16">
        <v>21</v>
      </c>
      <c r="C14" s="15">
        <v>4</v>
      </c>
      <c r="D14" s="17" t="s">
        <v>46</v>
      </c>
      <c r="E14" s="22">
        <f>INDEX('[1]Accepted Materials'!$E$6:$E$251,MATCH(B14,'[1]Accepted Materials'!$B$6:$B$251,0))</f>
        <v>36040</v>
      </c>
      <c r="F14" s="22">
        <f>INDEX('[1]Accepted Materials'!$H$6:$H$251,MATCH(B14,'[1]Accepted Materials'!$B$6:$B$251,0))</f>
        <v>36040</v>
      </c>
      <c r="G14" s="11">
        <f t="shared" si="1"/>
        <v>5438.3499999999985</v>
      </c>
      <c r="H14" s="12">
        <v>1163.7</v>
      </c>
      <c r="I14" s="12">
        <v>1056.95</v>
      </c>
      <c r="J14" s="12">
        <v>1062.8899999999999</v>
      </c>
      <c r="K14" s="12">
        <v>106.7</v>
      </c>
      <c r="L14" s="12">
        <v>473.78</v>
      </c>
      <c r="M14" s="12">
        <v>196.02</v>
      </c>
      <c r="N14" s="12">
        <v>0</v>
      </c>
      <c r="O14" s="12">
        <v>0</v>
      </c>
      <c r="P14" s="12">
        <v>0</v>
      </c>
      <c r="Q14" s="12">
        <v>273.81</v>
      </c>
      <c r="R14" s="12">
        <v>232.36</v>
      </c>
      <c r="S14" s="12">
        <v>183.16</v>
      </c>
      <c r="T14" s="12">
        <v>540.0721810431445</v>
      </c>
      <c r="U14" s="13">
        <v>148.90781895685549</v>
      </c>
      <c r="V14" s="18">
        <f t="shared" si="2"/>
        <v>0.15089761376248609</v>
      </c>
    </row>
    <row r="15" spans="2:22" x14ac:dyDescent="0.25">
      <c r="B15" s="16">
        <v>34</v>
      </c>
      <c r="C15" s="15">
        <v>4</v>
      </c>
      <c r="D15" s="17" t="s">
        <v>47</v>
      </c>
      <c r="E15" s="22">
        <f>INDEX('[1]Accepted Materials'!$E$6:$E$251,MATCH(B15,'[1]Accepted Materials'!$B$6:$B$251,0))</f>
        <v>30578</v>
      </c>
      <c r="F15" s="22">
        <f>INDEX('[1]Accepted Materials'!$H$6:$H$251,MATCH(B15,'[1]Accepted Materials'!$B$6:$B$251,0))</f>
        <v>30578</v>
      </c>
      <c r="G15" s="11">
        <f t="shared" si="1"/>
        <v>4310.08</v>
      </c>
      <c r="H15" s="12">
        <v>849.09840614271786</v>
      </c>
      <c r="I15" s="12">
        <v>2096.3860549993788</v>
      </c>
      <c r="J15" s="12">
        <v>0</v>
      </c>
      <c r="K15" s="12">
        <v>59.568398894004503</v>
      </c>
      <c r="L15" s="12">
        <v>409.88911512052704</v>
      </c>
      <c r="M15" s="12">
        <v>105.18380715996049</v>
      </c>
      <c r="N15" s="12">
        <v>60.955711931037072</v>
      </c>
      <c r="O15" s="12">
        <v>1.6010507044812661</v>
      </c>
      <c r="P15" s="12">
        <v>1.187644058904352</v>
      </c>
      <c r="Q15" s="12">
        <v>0</v>
      </c>
      <c r="R15" s="12">
        <v>164.69688383813806</v>
      </c>
      <c r="S15" s="12">
        <v>80.498701154641097</v>
      </c>
      <c r="T15" s="12">
        <v>377.05361860511556</v>
      </c>
      <c r="U15" s="13">
        <v>103.96060739109325</v>
      </c>
      <c r="V15" s="18">
        <f t="shared" si="2"/>
        <v>0.14095362679050297</v>
      </c>
    </row>
    <row r="16" spans="2:22" x14ac:dyDescent="0.25">
      <c r="B16" s="16">
        <v>36</v>
      </c>
      <c r="C16" s="15">
        <v>3</v>
      </c>
      <c r="D16" s="17" t="s">
        <v>39</v>
      </c>
      <c r="E16" s="22">
        <f>INDEX('[1]Accepted Materials'!$E$6:$E$251,MATCH(B16,'[1]Accepted Materials'!$B$6:$B$251,0))</f>
        <v>60473</v>
      </c>
      <c r="F16" s="22">
        <f>INDEX('[1]Accepted Materials'!$H$6:$H$251,MATCH(B16,'[1]Accepted Materials'!$B$6:$B$251,0))</f>
        <v>47128</v>
      </c>
      <c r="G16" s="11">
        <f t="shared" si="1"/>
        <v>4971.59</v>
      </c>
      <c r="H16" s="12">
        <v>342.15</v>
      </c>
      <c r="I16" s="12">
        <v>2189.2399999999998</v>
      </c>
      <c r="J16" s="12">
        <v>970</v>
      </c>
      <c r="K16" s="12">
        <v>0</v>
      </c>
      <c r="L16" s="12">
        <v>353.44</v>
      </c>
      <c r="M16" s="12">
        <v>95.52</v>
      </c>
      <c r="N16" s="12">
        <v>0</v>
      </c>
      <c r="O16" s="12">
        <v>13.89</v>
      </c>
      <c r="P16" s="12">
        <v>0</v>
      </c>
      <c r="Q16" s="12">
        <v>0</v>
      </c>
      <c r="R16" s="12">
        <v>283.10000000000002</v>
      </c>
      <c r="S16" s="12">
        <v>109.42</v>
      </c>
      <c r="T16" s="12">
        <v>481.94806681000404</v>
      </c>
      <c r="U16" s="13">
        <v>132.88193318999603</v>
      </c>
      <c r="V16" s="18">
        <f t="shared" si="2"/>
        <v>0.10549121541334239</v>
      </c>
    </row>
    <row r="17" spans="2:22" x14ac:dyDescent="0.25">
      <c r="B17" s="16">
        <v>39</v>
      </c>
      <c r="C17" s="15">
        <v>7</v>
      </c>
      <c r="D17" s="17" t="s">
        <v>113</v>
      </c>
      <c r="E17" s="22">
        <f>INDEX('[1]Accepted Materials'!$E$6:$E$251,MATCH(B17,'[1]Accepted Materials'!$B$6:$B$251,0))</f>
        <v>2332</v>
      </c>
      <c r="F17" s="22">
        <f>INDEX('[1]Accepted Materials'!$H$6:$H$251,MATCH(B17,'[1]Accepted Materials'!$B$6:$B$251,0))</f>
        <v>2332</v>
      </c>
      <c r="G17" s="11">
        <f t="shared" si="1"/>
        <v>253.36</v>
      </c>
      <c r="H17" s="12">
        <v>71.588614976221947</v>
      </c>
      <c r="I17" s="12">
        <v>176.74909415345917</v>
      </c>
      <c r="J17" s="12">
        <v>0</v>
      </c>
      <c r="K17" s="12">
        <v>5.0222908703188915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3">
        <v>0</v>
      </c>
      <c r="V17" s="18">
        <f t="shared" si="2"/>
        <v>0.10864493996569469</v>
      </c>
    </row>
    <row r="18" spans="2:22" x14ac:dyDescent="0.25">
      <c r="B18" s="16">
        <v>41</v>
      </c>
      <c r="C18" s="15">
        <v>5</v>
      </c>
      <c r="D18" s="17" t="s">
        <v>59</v>
      </c>
      <c r="E18" s="22">
        <f>INDEX('[1]Accepted Materials'!$E$6:$E$251,MATCH(B18,'[1]Accepted Materials'!$B$6:$B$251,0))</f>
        <v>9710</v>
      </c>
      <c r="F18" s="22">
        <f>INDEX('[1]Accepted Materials'!$H$6:$H$251,MATCH(B18,'[1]Accepted Materials'!$B$6:$B$251,0))</f>
        <v>9710</v>
      </c>
      <c r="G18" s="11">
        <f t="shared" si="1"/>
        <v>1364.97</v>
      </c>
      <c r="H18" s="12">
        <v>397.157677773518</v>
      </c>
      <c r="I18" s="12">
        <v>567.22977201760443</v>
      </c>
      <c r="J18" s="12">
        <v>0</v>
      </c>
      <c r="K18" s="12">
        <v>27.862550208877607</v>
      </c>
      <c r="L18" s="12">
        <v>71.62</v>
      </c>
      <c r="M18" s="12">
        <v>28.67</v>
      </c>
      <c r="N18" s="12">
        <v>0</v>
      </c>
      <c r="O18" s="12">
        <v>68.84</v>
      </c>
      <c r="P18" s="12">
        <v>0</v>
      </c>
      <c r="Q18" s="12">
        <v>0</v>
      </c>
      <c r="R18" s="12">
        <v>45.96</v>
      </c>
      <c r="S18" s="12">
        <v>28.66</v>
      </c>
      <c r="T18" s="12">
        <v>91.71</v>
      </c>
      <c r="U18" s="13">
        <v>37.26</v>
      </c>
      <c r="V18" s="18">
        <f t="shared" si="2"/>
        <v>0.14057363542739443</v>
      </c>
    </row>
    <row r="19" spans="2:22" x14ac:dyDescent="0.25">
      <c r="B19" s="16">
        <v>50</v>
      </c>
      <c r="C19" s="15">
        <v>1</v>
      </c>
      <c r="D19" s="17" t="s">
        <v>28</v>
      </c>
      <c r="E19" s="22">
        <f>INDEX('[1]Accepted Materials'!$E$6:$E$251,MATCH(B19,'[1]Accepted Materials'!$B$6:$B$251,0))</f>
        <v>189677</v>
      </c>
      <c r="F19" s="22">
        <f>INDEX('[1]Accepted Materials'!$H$6:$H$251,MATCH(B19,'[1]Accepted Materials'!$B$6:$B$251,0))</f>
        <v>189677</v>
      </c>
      <c r="G19" s="11">
        <f t="shared" si="1"/>
        <v>22326.379999999994</v>
      </c>
      <c r="H19" s="12">
        <v>73.88</v>
      </c>
      <c r="I19" s="12">
        <v>5439.2</v>
      </c>
      <c r="J19" s="12">
        <v>10052.200000000001</v>
      </c>
      <c r="K19" s="12">
        <v>188.55</v>
      </c>
      <c r="L19" s="12">
        <v>1490.69</v>
      </c>
      <c r="M19" s="12">
        <v>362.17</v>
      </c>
      <c r="N19" s="12">
        <v>0</v>
      </c>
      <c r="O19" s="12">
        <v>0</v>
      </c>
      <c r="P19" s="12">
        <v>0</v>
      </c>
      <c r="Q19" s="12">
        <v>782.19</v>
      </c>
      <c r="R19" s="12">
        <v>1009.27</v>
      </c>
      <c r="S19" s="12">
        <v>384.26</v>
      </c>
      <c r="T19" s="12">
        <v>1994.1470382425155</v>
      </c>
      <c r="U19" s="13">
        <v>549.82296175748434</v>
      </c>
      <c r="V19" s="18">
        <f t="shared" si="2"/>
        <v>0.11770736567954994</v>
      </c>
    </row>
    <row r="20" spans="2:22" x14ac:dyDescent="0.25">
      <c r="B20" s="16">
        <v>53</v>
      </c>
      <c r="C20" s="15">
        <v>2</v>
      </c>
      <c r="D20" s="17" t="s">
        <v>34</v>
      </c>
      <c r="E20" s="22">
        <f>INDEX('[1]Accepted Materials'!$E$6:$E$251,MATCH(B20,'[1]Accepted Materials'!$B$6:$B$251,0))</f>
        <v>227420</v>
      </c>
      <c r="F20" s="22">
        <f>INDEX('[1]Accepted Materials'!$H$6:$H$251,MATCH(B20,'[1]Accepted Materials'!$B$6:$B$251,0))</f>
        <v>210698</v>
      </c>
      <c r="G20" s="11">
        <f t="shared" si="1"/>
        <v>32911.330000000009</v>
      </c>
      <c r="H20" s="12">
        <v>6333.3812463348595</v>
      </c>
      <c r="I20" s="12">
        <v>15636.835530202759</v>
      </c>
      <c r="J20" s="12">
        <v>0</v>
      </c>
      <c r="K20" s="12">
        <v>416.53218288472965</v>
      </c>
      <c r="L20" s="12">
        <v>2229.8874134238822</v>
      </c>
      <c r="M20" s="12">
        <v>643.82016055116264</v>
      </c>
      <c r="N20" s="12">
        <v>1930.7115494879893</v>
      </c>
      <c r="O20" s="12">
        <v>1.080967766268952E-2</v>
      </c>
      <c r="P20" s="12">
        <v>8.0185152280506725E-3</v>
      </c>
      <c r="Q20" s="12">
        <v>0</v>
      </c>
      <c r="R20" s="12">
        <v>1209.7319699216</v>
      </c>
      <c r="S20" s="12">
        <v>564.11349622364321</v>
      </c>
      <c r="T20" s="12">
        <v>3093.3924993153282</v>
      </c>
      <c r="U20" s="13">
        <v>852.90512346116088</v>
      </c>
      <c r="V20" s="18">
        <f t="shared" si="2"/>
        <v>0.15620143522957033</v>
      </c>
    </row>
    <row r="21" spans="2:22" x14ac:dyDescent="0.25">
      <c r="B21" s="16">
        <v>55</v>
      </c>
      <c r="C21" s="15">
        <v>3</v>
      </c>
      <c r="D21" s="17" t="s">
        <v>40</v>
      </c>
      <c r="E21" s="22">
        <f>INDEX('[1]Accepted Materials'!$E$6:$E$251,MATCH(B21,'[1]Accepted Materials'!$B$6:$B$251,0))</f>
        <v>34485</v>
      </c>
      <c r="F21" s="22">
        <f>INDEX('[1]Accepted Materials'!$H$6:$H$251,MATCH(B21,'[1]Accepted Materials'!$B$6:$B$251,0))</f>
        <v>34485</v>
      </c>
      <c r="G21" s="11">
        <f t="shared" si="1"/>
        <v>3158.4400000000005</v>
      </c>
      <c r="H21" s="12">
        <v>1652.3866742313851</v>
      </c>
      <c r="I21" s="12">
        <v>943.07112231431688</v>
      </c>
      <c r="J21" s="12">
        <v>0</v>
      </c>
      <c r="K21" s="12">
        <v>115.9229929365906</v>
      </c>
      <c r="L21" s="12">
        <v>186.0485548831449</v>
      </c>
      <c r="M21" s="12">
        <v>52.925326647303706</v>
      </c>
      <c r="N21" s="12">
        <v>11.894757683573786</v>
      </c>
      <c r="O21" s="12">
        <v>0.31242535876646854</v>
      </c>
      <c r="P21" s="12">
        <v>0.2317541350511293</v>
      </c>
      <c r="Q21" s="12">
        <v>0</v>
      </c>
      <c r="R21" s="12">
        <v>35.948571056137041</v>
      </c>
      <c r="S21" s="12">
        <v>65.230540564861911</v>
      </c>
      <c r="T21" s="12">
        <v>73.651011760035615</v>
      </c>
      <c r="U21" s="13">
        <v>20.816268428833006</v>
      </c>
      <c r="V21" s="18">
        <f t="shared" si="2"/>
        <v>9.1588806727562727E-2</v>
      </c>
    </row>
    <row r="22" spans="2:22" x14ac:dyDescent="0.25">
      <c r="B22" s="16">
        <v>56</v>
      </c>
      <c r="C22" s="15">
        <v>5</v>
      </c>
      <c r="D22" s="17" t="s">
        <v>60</v>
      </c>
      <c r="E22" s="22">
        <f>INDEX('[1]Accepted Materials'!$E$6:$E$251,MATCH(B22,'[1]Accepted Materials'!$B$6:$B$251,0))</f>
        <v>14247</v>
      </c>
      <c r="F22" s="22">
        <f>INDEX('[1]Accepted Materials'!$H$6:$H$251,MATCH(B22,'[1]Accepted Materials'!$B$6:$B$251,0))</f>
        <v>14194</v>
      </c>
      <c r="G22" s="11">
        <f t="shared" si="1"/>
        <v>2532.6</v>
      </c>
      <c r="H22" s="12">
        <v>498.92963086463527</v>
      </c>
      <c r="I22" s="12">
        <v>1231.8349828521573</v>
      </c>
      <c r="J22" s="12">
        <v>0</v>
      </c>
      <c r="K22" s="12">
        <v>35.002349617398238</v>
      </c>
      <c r="L22" s="12">
        <v>240.85055798366778</v>
      </c>
      <c r="M22" s="12">
        <v>61.805931679531689</v>
      </c>
      <c r="N22" s="12">
        <v>35.817533789754364</v>
      </c>
      <c r="O22" s="12">
        <v>0.94077627658170027</v>
      </c>
      <c r="P22" s="12">
        <v>0.69785882015673995</v>
      </c>
      <c r="Q22" s="12">
        <v>0</v>
      </c>
      <c r="R22" s="12">
        <v>96.775774001519338</v>
      </c>
      <c r="S22" s="12">
        <v>47.300980618513819</v>
      </c>
      <c r="T22" s="12">
        <v>221.55644314706819</v>
      </c>
      <c r="U22" s="13">
        <v>61.08718034901505</v>
      </c>
      <c r="V22" s="18">
        <f t="shared" si="2"/>
        <v>0.17842750457939974</v>
      </c>
    </row>
    <row r="23" spans="2:22" x14ac:dyDescent="0.25">
      <c r="B23" s="16">
        <v>59</v>
      </c>
      <c r="C23" s="15">
        <v>7</v>
      </c>
      <c r="D23" s="17" t="s">
        <v>114</v>
      </c>
      <c r="E23" s="22">
        <f>INDEX('[1]Accepted Materials'!$E$6:$E$251,MATCH(B23,'[1]Accepted Materials'!$B$6:$B$251,0))</f>
        <v>3162</v>
      </c>
      <c r="F23" s="22">
        <f>INDEX('[1]Accepted Materials'!$H$6:$H$251,MATCH(B23,'[1]Accepted Materials'!$B$6:$B$251,0))</f>
        <v>3162</v>
      </c>
      <c r="G23" s="11">
        <f t="shared" si="1"/>
        <v>224.73470165236895</v>
      </c>
      <c r="H23" s="12">
        <v>0</v>
      </c>
      <c r="I23" s="12">
        <v>0</v>
      </c>
      <c r="J23" s="12">
        <v>0</v>
      </c>
      <c r="K23" s="12">
        <v>0</v>
      </c>
      <c r="L23" s="12">
        <v>70.585741228119929</v>
      </c>
      <c r="M23" s="12">
        <v>18.113379252333374</v>
      </c>
      <c r="N23" s="12">
        <v>10.496995284870723</v>
      </c>
      <c r="O23" s="12">
        <v>0.27571200734711632</v>
      </c>
      <c r="P23" s="12">
        <v>0.20452052304020407</v>
      </c>
      <c r="Q23" s="12">
        <v>0</v>
      </c>
      <c r="R23" s="12">
        <v>28.361942766541041</v>
      </c>
      <c r="S23" s="12">
        <v>13.86243322716793</v>
      </c>
      <c r="T23" s="12">
        <v>64.931241572884744</v>
      </c>
      <c r="U23" s="13">
        <v>17.902735790063893</v>
      </c>
      <c r="V23" s="18">
        <f t="shared" si="2"/>
        <v>7.107359318544243E-2</v>
      </c>
    </row>
    <row r="24" spans="2:22" x14ac:dyDescent="0.25">
      <c r="B24" s="16">
        <v>67</v>
      </c>
      <c r="C24" s="15">
        <v>5</v>
      </c>
      <c r="D24" s="17" t="s">
        <v>61</v>
      </c>
      <c r="E24" s="22">
        <f>INDEX('[1]Accepted Materials'!$E$6:$E$251,MATCH(B24,'[1]Accepted Materials'!$B$6:$B$251,0))</f>
        <v>11653</v>
      </c>
      <c r="F24" s="22">
        <f>INDEX('[1]Accepted Materials'!$H$6:$H$251,MATCH(B24,'[1]Accepted Materials'!$B$6:$B$251,0))</f>
        <v>10298</v>
      </c>
      <c r="G24" s="11">
        <f t="shared" si="1"/>
        <v>1079.7775674537168</v>
      </c>
      <c r="H24" s="12">
        <v>212.7193489479574</v>
      </c>
      <c r="I24" s="12">
        <v>525.19457525408416</v>
      </c>
      <c r="J24" s="12">
        <v>0</v>
      </c>
      <c r="K24" s="12">
        <v>14.923300925941252</v>
      </c>
      <c r="L24" s="12">
        <v>102.68697371060381</v>
      </c>
      <c r="M24" s="12">
        <v>26.351045788176325</v>
      </c>
      <c r="N24" s="12">
        <v>15.270855842885684</v>
      </c>
      <c r="O24" s="12">
        <v>0.40110128699579622</v>
      </c>
      <c r="P24" s="12">
        <v>0.2975330882314482</v>
      </c>
      <c r="Q24" s="12">
        <v>0</v>
      </c>
      <c r="R24" s="12">
        <v>41.260487183057421</v>
      </c>
      <c r="S24" s="12">
        <v>20.166839528719208</v>
      </c>
      <c r="T24" s="12">
        <v>94.460900748258325</v>
      </c>
      <c r="U24" s="13">
        <v>26.044605148805957</v>
      </c>
      <c r="V24" s="18">
        <f t="shared" si="2"/>
        <v>0.10485313337091831</v>
      </c>
    </row>
    <row r="25" spans="2:22" x14ac:dyDescent="0.25">
      <c r="B25" s="16">
        <v>87</v>
      </c>
      <c r="C25" s="15">
        <v>4</v>
      </c>
      <c r="D25" s="17" t="s">
        <v>48</v>
      </c>
      <c r="E25" s="22">
        <f>INDEX('[1]Accepted Materials'!$E$6:$E$251,MATCH(B25,'[1]Accepted Materials'!$B$6:$B$251,0))</f>
        <v>83108</v>
      </c>
      <c r="F25" s="22">
        <f>INDEX('[1]Accepted Materials'!$H$6:$H$251,MATCH(B25,'[1]Accepted Materials'!$B$6:$B$251,0))</f>
        <v>83108</v>
      </c>
      <c r="G25" s="11">
        <f t="shared" si="1"/>
        <v>11249.390000000001</v>
      </c>
      <c r="H25" s="12">
        <v>0</v>
      </c>
      <c r="I25" s="12">
        <v>6204.02</v>
      </c>
      <c r="J25" s="12">
        <v>0</v>
      </c>
      <c r="K25" s="12">
        <v>0</v>
      </c>
      <c r="L25" s="12">
        <v>380.44</v>
      </c>
      <c r="M25" s="12">
        <v>187.37</v>
      </c>
      <c r="N25" s="12">
        <v>151.99</v>
      </c>
      <c r="O25" s="12">
        <v>45.61</v>
      </c>
      <c r="P25" s="12">
        <v>1.87</v>
      </c>
      <c r="Q25" s="12">
        <v>3638.28</v>
      </c>
      <c r="R25" s="12">
        <v>413.94</v>
      </c>
      <c r="S25" s="12">
        <v>161.1</v>
      </c>
      <c r="T25" s="12">
        <v>0</v>
      </c>
      <c r="U25" s="13">
        <v>64.77</v>
      </c>
      <c r="V25" s="18">
        <f t="shared" si="2"/>
        <v>0.13535868989748281</v>
      </c>
    </row>
    <row r="26" spans="2:22" x14ac:dyDescent="0.25">
      <c r="B26" s="16">
        <v>88</v>
      </c>
      <c r="C26" s="15">
        <v>4</v>
      </c>
      <c r="D26" s="17" t="s">
        <v>49</v>
      </c>
      <c r="E26" s="22">
        <f>INDEX('[1]Accepted Materials'!$E$6:$E$251,MATCH(B26,'[1]Accepted Materials'!$B$6:$B$251,0))</f>
        <v>36977</v>
      </c>
      <c r="F26" s="22">
        <f>INDEX('[1]Accepted Materials'!$H$6:$H$251,MATCH(B26,'[1]Accepted Materials'!$B$6:$B$251,0))</f>
        <v>36977</v>
      </c>
      <c r="G26" s="11">
        <f t="shared" si="1"/>
        <v>5380.8200000000006</v>
      </c>
      <c r="H26" s="12">
        <v>1044.0012889507484</v>
      </c>
      <c r="I26" s="12">
        <v>2586.185156332017</v>
      </c>
      <c r="J26" s="12">
        <v>0</v>
      </c>
      <c r="K26" s="12">
        <v>73.241787731751003</v>
      </c>
      <c r="L26" s="12">
        <v>542.88614544708707</v>
      </c>
      <c r="M26" s="12">
        <v>129.32780165092942</v>
      </c>
      <c r="N26" s="12">
        <v>74.947545967029953</v>
      </c>
      <c r="O26" s="12">
        <v>1.9685574570175288</v>
      </c>
      <c r="P26" s="12">
        <v>1.4602570436369859</v>
      </c>
      <c r="Q26" s="12">
        <v>0</v>
      </c>
      <c r="R26" s="12">
        <v>223.08112647879688</v>
      </c>
      <c r="S26" s="12">
        <v>109.03509838902598</v>
      </c>
      <c r="T26" s="12">
        <v>464.00060940722221</v>
      </c>
      <c r="U26" s="13">
        <v>130.68462514473666</v>
      </c>
      <c r="V26" s="18">
        <f t="shared" si="2"/>
        <v>0.14551802471806802</v>
      </c>
    </row>
    <row r="27" spans="2:22" x14ac:dyDescent="0.25">
      <c r="B27" s="16">
        <v>89</v>
      </c>
      <c r="C27" s="15">
        <v>4</v>
      </c>
      <c r="D27" s="17" t="s">
        <v>255</v>
      </c>
      <c r="E27" s="22">
        <f>INDEX('[1]Accepted Materials'!$E$6:$E$251,MATCH(B27,'[1]Accepted Materials'!$B$6:$B$251,0))</f>
        <v>50629</v>
      </c>
      <c r="F27" s="22">
        <f>INDEX('[1]Accepted Materials'!$H$6:$H$251,MATCH(B27,'[1]Accepted Materials'!$B$6:$B$251,0))</f>
        <v>50629</v>
      </c>
      <c r="G27" s="11">
        <f t="shared" si="1"/>
        <v>5688.74</v>
      </c>
      <c r="H27" s="12">
        <v>332.54689833666242</v>
      </c>
      <c r="I27" s="12">
        <v>1226.8610979086848</v>
      </c>
      <c r="J27" s="12">
        <v>1616.94</v>
      </c>
      <c r="K27" s="12">
        <v>114.55342928068124</v>
      </c>
      <c r="L27" s="12">
        <v>560.44508337462969</v>
      </c>
      <c r="M27" s="12">
        <v>161.92632453282809</v>
      </c>
      <c r="N27" s="12">
        <v>40.67822481936355</v>
      </c>
      <c r="O27" s="12">
        <v>5.169700482187288E-2</v>
      </c>
      <c r="P27" s="12">
        <v>3.8348342415388738E-2</v>
      </c>
      <c r="Q27" s="12">
        <v>401.75</v>
      </c>
      <c r="R27" s="12">
        <v>220.8479674910335</v>
      </c>
      <c r="S27" s="12">
        <v>223.54925668193894</v>
      </c>
      <c r="T27" s="12">
        <v>591.66161954839845</v>
      </c>
      <c r="U27" s="13">
        <v>196.89005267854213</v>
      </c>
      <c r="V27" s="18">
        <f t="shared" si="2"/>
        <v>0.1123612949100318</v>
      </c>
    </row>
    <row r="28" spans="2:22" x14ac:dyDescent="0.25">
      <c r="B28" s="16">
        <v>97</v>
      </c>
      <c r="C28" s="15">
        <v>1</v>
      </c>
      <c r="D28" s="17" t="s">
        <v>29</v>
      </c>
      <c r="E28" s="22">
        <f>INDEX('[1]Accepted Materials'!$E$6:$E$251,MATCH(B28,'[1]Accepted Materials'!$B$6:$B$251,0))</f>
        <v>394482</v>
      </c>
      <c r="F28" s="22">
        <f>INDEX('[1]Accepted Materials'!$H$6:$H$251,MATCH(B28,'[1]Accepted Materials'!$B$6:$B$251,0))</f>
        <v>390096</v>
      </c>
      <c r="G28" s="11">
        <f t="shared" si="1"/>
        <v>54619.669999999991</v>
      </c>
      <c r="H28" s="12">
        <v>27.65</v>
      </c>
      <c r="I28" s="12">
        <v>13129.79</v>
      </c>
      <c r="J28" s="12">
        <v>21701.24</v>
      </c>
      <c r="K28" s="12">
        <v>478.53</v>
      </c>
      <c r="L28" s="12">
        <v>4299.66</v>
      </c>
      <c r="M28" s="12">
        <v>1120.1099999999999</v>
      </c>
      <c r="N28" s="12">
        <v>37.46</v>
      </c>
      <c r="O28" s="12">
        <v>0</v>
      </c>
      <c r="P28" s="12">
        <v>61.38</v>
      </c>
      <c r="Q28" s="12">
        <v>538.03</v>
      </c>
      <c r="R28" s="12">
        <v>2196.75</v>
      </c>
      <c r="S28" s="12">
        <v>1045.29</v>
      </c>
      <c r="T28" s="12">
        <v>7826.0063276944556</v>
      </c>
      <c r="U28" s="13">
        <v>2157.7736723055455</v>
      </c>
      <c r="V28" s="18">
        <f t="shared" si="2"/>
        <v>0.1400159704277921</v>
      </c>
    </row>
    <row r="29" spans="2:22" x14ac:dyDescent="0.25">
      <c r="B29" s="16">
        <v>100</v>
      </c>
      <c r="C29" s="15">
        <v>9</v>
      </c>
      <c r="D29" s="17" t="s">
        <v>217</v>
      </c>
      <c r="E29" s="22">
        <f>INDEX('[1]Accepted Materials'!$E$6:$E$251,MATCH(B29,'[1]Accepted Materials'!$B$6:$B$251,0))</f>
        <v>545</v>
      </c>
      <c r="F29" s="22">
        <f>INDEX('[1]Accepted Materials'!$H$6:$H$251,MATCH(B29,'[1]Accepted Materials'!$B$6:$B$251,0))</f>
        <v>545</v>
      </c>
      <c r="G29" s="11">
        <f t="shared" si="1"/>
        <v>36.052554656926667</v>
      </c>
      <c r="H29" s="12">
        <v>7.1024590486881127</v>
      </c>
      <c r="I29" s="12">
        <v>17.535654287132488</v>
      </c>
      <c r="J29" s="12">
        <v>0</v>
      </c>
      <c r="K29" s="12">
        <v>0.49827217985552658</v>
      </c>
      <c r="L29" s="12">
        <v>3.4286021897881507</v>
      </c>
      <c r="M29" s="12">
        <v>0.87983168680351909</v>
      </c>
      <c r="N29" s="12">
        <v>0.50987664638373109</v>
      </c>
      <c r="O29" s="12">
        <v>1.3392319407487056E-2</v>
      </c>
      <c r="P29" s="12">
        <v>9.9342941074465896E-3</v>
      </c>
      <c r="Q29" s="12">
        <v>0</v>
      </c>
      <c r="R29" s="12">
        <v>1.3776411125547499</v>
      </c>
      <c r="S29" s="12">
        <v>0.67334801748211282</v>
      </c>
      <c r="T29" s="12">
        <v>3.1539428951093509</v>
      </c>
      <c r="U29" s="13">
        <v>0.86959997961399416</v>
      </c>
      <c r="V29" s="18">
        <f t="shared" si="2"/>
        <v>6.6151476434727824E-2</v>
      </c>
    </row>
    <row r="30" spans="2:22" x14ac:dyDescent="0.25">
      <c r="B30" s="16">
        <v>103</v>
      </c>
      <c r="C30" s="15">
        <v>3</v>
      </c>
      <c r="D30" s="17" t="s">
        <v>41</v>
      </c>
      <c r="E30" s="22">
        <f>INDEX('[1]Accepted Materials'!$E$6:$E$251,MATCH(B30,'[1]Accepted Materials'!$B$6:$B$251,0))</f>
        <v>35096</v>
      </c>
      <c r="F30" s="22">
        <f>INDEX('[1]Accepted Materials'!$H$6:$H$251,MATCH(B30,'[1]Accepted Materials'!$B$6:$B$251,0))</f>
        <v>35096</v>
      </c>
      <c r="G30" s="11">
        <f t="shared" si="1"/>
        <v>3704.3300000000008</v>
      </c>
      <c r="H30" s="12">
        <v>0</v>
      </c>
      <c r="I30" s="12">
        <v>1483.0900000000001</v>
      </c>
      <c r="J30" s="12">
        <v>935.47</v>
      </c>
      <c r="K30" s="12">
        <v>45.36</v>
      </c>
      <c r="L30" s="12">
        <v>201.08</v>
      </c>
      <c r="M30" s="12">
        <v>72.69</v>
      </c>
      <c r="N30" s="12">
        <v>102.71</v>
      </c>
      <c r="O30" s="12">
        <v>0</v>
      </c>
      <c r="P30" s="12">
        <v>0</v>
      </c>
      <c r="Q30" s="12">
        <v>221.18</v>
      </c>
      <c r="R30" s="12">
        <v>102.12</v>
      </c>
      <c r="S30" s="12">
        <v>60.59</v>
      </c>
      <c r="T30" s="12">
        <v>376.28995005363163</v>
      </c>
      <c r="U30" s="13">
        <v>103.75004994636841</v>
      </c>
      <c r="V30" s="18">
        <f t="shared" si="2"/>
        <v>0.10554849555504903</v>
      </c>
    </row>
    <row r="31" spans="2:22" x14ac:dyDescent="0.25">
      <c r="B31" s="16">
        <v>123</v>
      </c>
      <c r="C31" s="15">
        <v>3</v>
      </c>
      <c r="D31" s="17" t="s">
        <v>42</v>
      </c>
      <c r="E31" s="22">
        <f>INDEX('[1]Accepted Materials'!$E$6:$E$251,MATCH(B31,'[1]Accepted Materials'!$B$6:$B$251,0))</f>
        <v>50618</v>
      </c>
      <c r="F31" s="22">
        <f>INDEX('[1]Accepted Materials'!$H$6:$H$251,MATCH(B31,'[1]Accepted Materials'!$B$6:$B$251,0))</f>
        <v>50618</v>
      </c>
      <c r="G31" s="11">
        <f t="shared" si="1"/>
        <v>6734.1699999999992</v>
      </c>
      <c r="H31" s="12">
        <v>0</v>
      </c>
      <c r="I31" s="12">
        <v>3101.61</v>
      </c>
      <c r="J31" s="12">
        <v>2017.34</v>
      </c>
      <c r="K31" s="12">
        <v>93.24</v>
      </c>
      <c r="L31" s="12">
        <v>376.38</v>
      </c>
      <c r="M31" s="12">
        <v>161.68</v>
      </c>
      <c r="N31" s="12">
        <v>25.38</v>
      </c>
      <c r="O31" s="12">
        <v>0</v>
      </c>
      <c r="P31" s="12">
        <v>0</v>
      </c>
      <c r="Q31" s="12">
        <v>0</v>
      </c>
      <c r="R31" s="12">
        <v>165.92</v>
      </c>
      <c r="S31" s="12">
        <v>126.78</v>
      </c>
      <c r="T31" s="12">
        <v>521.93338126762364</v>
      </c>
      <c r="U31" s="13">
        <v>143.90661873237636</v>
      </c>
      <c r="V31" s="18">
        <f t="shared" si="2"/>
        <v>0.13303903749654272</v>
      </c>
    </row>
    <row r="32" spans="2:22" x14ac:dyDescent="0.25">
      <c r="B32" s="16">
        <v>128</v>
      </c>
      <c r="C32" s="15">
        <v>7</v>
      </c>
      <c r="D32" s="17" t="s">
        <v>115</v>
      </c>
      <c r="E32" s="22">
        <f>INDEX('[1]Accepted Materials'!$E$6:$E$251,MATCH(B32,'[1]Accepted Materials'!$B$6:$B$251,0))</f>
        <v>1493</v>
      </c>
      <c r="F32" s="22">
        <f>INDEX('[1]Accepted Materials'!$H$6:$H$251,MATCH(B32,'[1]Accepted Materials'!$B$6:$B$251,0))</f>
        <v>1493</v>
      </c>
      <c r="G32" s="11">
        <f t="shared" si="1"/>
        <v>135.00863958903545</v>
      </c>
      <c r="H32" s="12">
        <v>26.597098125915686</v>
      </c>
      <c r="I32" s="12">
        <v>65.667047790038936</v>
      </c>
      <c r="J32" s="12">
        <v>0</v>
      </c>
      <c r="K32" s="12">
        <v>1.8659162932420175</v>
      </c>
      <c r="L32" s="12">
        <v>12.839337509924622</v>
      </c>
      <c r="M32" s="12">
        <v>3.2947700997340461</v>
      </c>
      <c r="N32" s="12">
        <v>1.9093723882133173</v>
      </c>
      <c r="O32" s="12">
        <v>5.0151198475453497E-2</v>
      </c>
      <c r="P32" s="12">
        <v>3.7201678091514978E-2</v>
      </c>
      <c r="Q32" s="12">
        <v>0</v>
      </c>
      <c r="R32" s="12">
        <v>5.1589534838194249</v>
      </c>
      <c r="S32" s="12">
        <v>2.5215355936716755</v>
      </c>
      <c r="T32" s="12">
        <v>11.810800750798057</v>
      </c>
      <c r="U32" s="13">
        <v>3.2564546771107095</v>
      </c>
      <c r="V32" s="18">
        <f t="shared" si="2"/>
        <v>9.0427755920318459E-2</v>
      </c>
    </row>
    <row r="33" spans="2:22" x14ac:dyDescent="0.25">
      <c r="B33" s="16">
        <v>143</v>
      </c>
      <c r="C33" s="15">
        <v>4</v>
      </c>
      <c r="D33" s="17" t="s">
        <v>50</v>
      </c>
      <c r="E33" s="22">
        <f>INDEX('[1]Accepted Materials'!$E$6:$E$251,MATCH(B33,'[1]Accepted Materials'!$B$6:$B$251,0))</f>
        <v>23467</v>
      </c>
      <c r="F33" s="22">
        <f>INDEX('[1]Accepted Materials'!$H$6:$H$251,MATCH(B33,'[1]Accepted Materials'!$B$6:$B$251,0))</f>
        <v>23467</v>
      </c>
      <c r="G33" s="11">
        <f t="shared" si="1"/>
        <v>2906.4799999999991</v>
      </c>
      <c r="H33" s="12">
        <v>572.58508786047742</v>
      </c>
      <c r="I33" s="12">
        <v>1413.6870176735915</v>
      </c>
      <c r="J33" s="12">
        <v>0</v>
      </c>
      <c r="K33" s="12">
        <v>40.169639546701269</v>
      </c>
      <c r="L33" s="12">
        <v>276.40658997408622</v>
      </c>
      <c r="M33" s="12">
        <v>70.930152534125114</v>
      </c>
      <c r="N33" s="12">
        <v>41.105166867742739</v>
      </c>
      <c r="O33" s="12">
        <v>1.0796602038850114</v>
      </c>
      <c r="P33" s="12">
        <v>0.80088158556785971</v>
      </c>
      <c r="Q33" s="12">
        <v>0</v>
      </c>
      <c r="R33" s="12">
        <v>111.06248583271575</v>
      </c>
      <c r="S33" s="12">
        <v>54.283879865789331</v>
      </c>
      <c r="T33" s="12">
        <v>254.26414391459005</v>
      </c>
      <c r="U33" s="13">
        <v>70.105294140727011</v>
      </c>
      <c r="V33" s="18">
        <f t="shared" si="2"/>
        <v>0.12385392252950948</v>
      </c>
    </row>
    <row r="34" spans="2:22" x14ac:dyDescent="0.25">
      <c r="B34" s="16">
        <v>152</v>
      </c>
      <c r="C34" s="15">
        <v>7</v>
      </c>
      <c r="D34" s="17" t="s">
        <v>116</v>
      </c>
      <c r="E34" s="22">
        <f>INDEX('[1]Accepted Materials'!$E$6:$E$251,MATCH(B34,'[1]Accepted Materials'!$B$6:$B$251,0))</f>
        <v>3094</v>
      </c>
      <c r="F34" s="22">
        <f>INDEX('[1]Accepted Materials'!$H$6:$H$251,MATCH(B34,'[1]Accepted Materials'!$B$6:$B$251,0))</f>
        <v>3094</v>
      </c>
      <c r="G34" s="11">
        <f t="shared" si="1"/>
        <v>339.44866846214023</v>
      </c>
      <c r="H34" s="12">
        <v>68.465097847076066</v>
      </c>
      <c r="I34" s="12">
        <v>169.03726981752641</v>
      </c>
      <c r="J34" s="12">
        <v>0</v>
      </c>
      <c r="K34" s="12">
        <v>4.8031608932100367</v>
      </c>
      <c r="L34" s="12">
        <v>30.511178224627571</v>
      </c>
      <c r="M34" s="12">
        <v>7.8296343284420455</v>
      </c>
      <c r="N34" s="12">
        <v>4.5373993158858337</v>
      </c>
      <c r="O34" s="12">
        <v>0.11917843531104555</v>
      </c>
      <c r="P34" s="12">
        <v>8.8405420422046382E-2</v>
      </c>
      <c r="Q34" s="12">
        <v>0</v>
      </c>
      <c r="R34" s="12">
        <v>12.259647281310691</v>
      </c>
      <c r="S34" s="12">
        <v>5.9921333042915119</v>
      </c>
      <c r="T34" s="12">
        <v>28.06698136914077</v>
      </c>
      <c r="U34" s="13">
        <v>7.7385822248962901</v>
      </c>
      <c r="V34" s="18">
        <f t="shared" si="2"/>
        <v>0.10971191611575315</v>
      </c>
    </row>
    <row r="35" spans="2:22" x14ac:dyDescent="0.25">
      <c r="B35" s="16">
        <v>157</v>
      </c>
      <c r="C35" s="15">
        <v>5</v>
      </c>
      <c r="D35" s="17" t="s">
        <v>62</v>
      </c>
      <c r="E35" s="22">
        <f>INDEX('[1]Accepted Materials'!$E$6:$E$251,MATCH(B35,'[1]Accepted Materials'!$B$6:$B$251,0))</f>
        <v>3912</v>
      </c>
      <c r="F35" s="22">
        <f>INDEX('[1]Accepted Materials'!$H$6:$H$251,MATCH(B35,'[1]Accepted Materials'!$B$6:$B$251,0))</f>
        <v>3912</v>
      </c>
      <c r="G35" s="11">
        <f t="shared" si="1"/>
        <v>308.36667311590242</v>
      </c>
      <c r="H35" s="12">
        <v>60.749139377980278</v>
      </c>
      <c r="I35" s="12">
        <v>149.98691285236691</v>
      </c>
      <c r="J35" s="12">
        <v>0</v>
      </c>
      <c r="K35" s="12">
        <v>4.2618487336163531</v>
      </c>
      <c r="L35" s="12">
        <v>29.325706895495689</v>
      </c>
      <c r="M35" s="12">
        <v>7.5254242797306903</v>
      </c>
      <c r="N35" s="12">
        <v>4.3611046884478295</v>
      </c>
      <c r="O35" s="12">
        <v>0.11454791540545881</v>
      </c>
      <c r="P35" s="12">
        <v>8.4970545161621558E-2</v>
      </c>
      <c r="Q35" s="12">
        <v>0</v>
      </c>
      <c r="R35" s="12">
        <v>11.783314959750834</v>
      </c>
      <c r="S35" s="12">
        <v>5.759316918759728</v>
      </c>
      <c r="T35" s="12">
        <v>26.976476064382055</v>
      </c>
      <c r="U35" s="13">
        <v>7.4379098848049034</v>
      </c>
      <c r="V35" s="18">
        <f t="shared" si="2"/>
        <v>7.8825836686069128E-2</v>
      </c>
    </row>
    <row r="36" spans="2:22" x14ac:dyDescent="0.25">
      <c r="B36" s="16">
        <v>159</v>
      </c>
      <c r="C36" s="15">
        <v>9</v>
      </c>
      <c r="D36" s="17" t="s">
        <v>218</v>
      </c>
      <c r="E36" s="22">
        <f>INDEX('[1]Accepted Materials'!$E$6:$E$251,MATCH(B36,'[1]Accepted Materials'!$B$6:$B$251,0))</f>
        <v>7298</v>
      </c>
      <c r="F36" s="22">
        <f>INDEX('[1]Accepted Materials'!$H$6:$H$251,MATCH(B36,'[1]Accepted Materials'!$B$6:$B$251,0))</f>
        <v>7298</v>
      </c>
      <c r="G36" s="11">
        <f t="shared" si="1"/>
        <v>784.37563353629491</v>
      </c>
      <c r="H36" s="12">
        <v>217.63705539097077</v>
      </c>
      <c r="I36" s="12">
        <v>285.22183399718801</v>
      </c>
      <c r="J36" s="12">
        <v>0</v>
      </c>
      <c r="K36" s="12">
        <v>15.99566838866888</v>
      </c>
      <c r="L36" s="12">
        <v>67.474871041614747</v>
      </c>
      <c r="M36" s="12">
        <v>14.705836653543086</v>
      </c>
      <c r="N36" s="12">
        <v>49.153995783501408</v>
      </c>
      <c r="O36" s="12">
        <v>0</v>
      </c>
      <c r="P36" s="12">
        <v>0</v>
      </c>
      <c r="Q36" s="12">
        <v>36.624201785136535</v>
      </c>
      <c r="R36" s="12">
        <v>25.191203479905845</v>
      </c>
      <c r="S36" s="12">
        <v>20.426722988930969</v>
      </c>
      <c r="T36" s="12">
        <v>40.717642259876889</v>
      </c>
      <c r="U36" s="13">
        <v>11.226601766957868</v>
      </c>
      <c r="V36" s="18">
        <f t="shared" si="2"/>
        <v>0.10747816299483351</v>
      </c>
    </row>
    <row r="37" spans="2:22" x14ac:dyDescent="0.25">
      <c r="B37" s="16">
        <v>162</v>
      </c>
      <c r="C37" s="15">
        <v>7</v>
      </c>
      <c r="D37" s="17" t="s">
        <v>117</v>
      </c>
      <c r="E37" s="22">
        <f>INDEX('[1]Accepted Materials'!$E$6:$E$251,MATCH(B37,'[1]Accepted Materials'!$B$6:$B$251,0))</f>
        <v>8937</v>
      </c>
      <c r="F37" s="22">
        <f>INDEX('[1]Accepted Materials'!$H$6:$H$251,MATCH(B37,'[1]Accepted Materials'!$B$6:$B$251,0))</f>
        <v>8285</v>
      </c>
      <c r="G37" s="11">
        <f t="shared" si="1"/>
        <v>1197.1099999999997</v>
      </c>
      <c r="H37" s="12">
        <v>235.83418242295016</v>
      </c>
      <c r="I37" s="12">
        <v>582.26406709395326</v>
      </c>
      <c r="J37" s="12">
        <v>0</v>
      </c>
      <c r="K37" s="12">
        <v>16.54491935184538</v>
      </c>
      <c r="L37" s="12">
        <v>113.84530185099445</v>
      </c>
      <c r="M37" s="12">
        <v>29.214443209699198</v>
      </c>
      <c r="N37" s="12">
        <v>16.930240809860557</v>
      </c>
      <c r="O37" s="12">
        <v>0.44468636518152066</v>
      </c>
      <c r="P37" s="12">
        <v>0.32986408125951</v>
      </c>
      <c r="Q37" s="12">
        <v>0</v>
      </c>
      <c r="R37" s="12">
        <v>45.743997005037826</v>
      </c>
      <c r="S37" s="12">
        <v>22.358239322525893</v>
      </c>
      <c r="T37" s="12">
        <v>104.72535483526289</v>
      </c>
      <c r="U37" s="13">
        <v>28.874703651429122</v>
      </c>
      <c r="V37" s="18">
        <f t="shared" si="2"/>
        <v>0.14449124924562459</v>
      </c>
    </row>
    <row r="38" spans="2:22" x14ac:dyDescent="0.25">
      <c r="B38" s="16">
        <v>166</v>
      </c>
      <c r="C38" s="15">
        <v>7</v>
      </c>
      <c r="D38" s="17" t="s">
        <v>118</v>
      </c>
      <c r="E38" s="22">
        <f>INDEX('[1]Accepted Materials'!$E$6:$E$251,MATCH(B38,'[1]Accepted Materials'!$B$6:$B$251,0))</f>
        <v>5244</v>
      </c>
      <c r="F38" s="22">
        <f>INDEX('[1]Accepted Materials'!$H$6:$H$251,MATCH(B38,'[1]Accepted Materials'!$B$6:$B$251,0))</f>
        <v>5220</v>
      </c>
      <c r="G38" s="11">
        <f t="shared" si="1"/>
        <v>726.77</v>
      </c>
      <c r="H38" s="12">
        <v>2.58</v>
      </c>
      <c r="I38" s="12">
        <v>201.03</v>
      </c>
      <c r="J38" s="12">
        <v>373.84</v>
      </c>
      <c r="K38" s="12">
        <v>0</v>
      </c>
      <c r="L38" s="12">
        <v>55.22</v>
      </c>
      <c r="M38" s="12">
        <v>13.43</v>
      </c>
      <c r="N38" s="12">
        <v>0</v>
      </c>
      <c r="O38" s="12">
        <v>0</v>
      </c>
      <c r="P38" s="12">
        <v>0</v>
      </c>
      <c r="Q38" s="12">
        <v>28.96</v>
      </c>
      <c r="R38" s="12">
        <v>37.43</v>
      </c>
      <c r="S38" s="12">
        <v>14.28</v>
      </c>
      <c r="T38" s="12">
        <v>0</v>
      </c>
      <c r="U38" s="13">
        <v>0</v>
      </c>
      <c r="V38" s="18">
        <f t="shared" si="2"/>
        <v>0.139227969348659</v>
      </c>
    </row>
    <row r="39" spans="2:22" x14ac:dyDescent="0.25">
      <c r="B39" s="16">
        <v>172</v>
      </c>
      <c r="C39" s="15">
        <v>1</v>
      </c>
      <c r="D39" s="17" t="s">
        <v>30</v>
      </c>
      <c r="E39" s="22">
        <f>INDEX('[1]Accepted Materials'!$E$6:$E$251,MATCH(B39,'[1]Accepted Materials'!$B$6:$B$251,0))</f>
        <v>235903</v>
      </c>
      <c r="F39" s="22">
        <f>INDEX('[1]Accepted Materials'!$H$6:$H$251,MATCH(B39,'[1]Accepted Materials'!$B$6:$B$251,0))</f>
        <v>235903</v>
      </c>
      <c r="G39" s="11">
        <f t="shared" si="1"/>
        <v>32572.739999999998</v>
      </c>
      <c r="H39" s="12">
        <v>4908.4998351587028</v>
      </c>
      <c r="I39" s="12">
        <v>15078.505546058521</v>
      </c>
      <c r="J39" s="12">
        <v>0</v>
      </c>
      <c r="K39" s="12">
        <v>252.29169263083125</v>
      </c>
      <c r="L39" s="12">
        <v>3324.3991130331897</v>
      </c>
      <c r="M39" s="12">
        <v>816.32388051742942</v>
      </c>
      <c r="N39" s="12">
        <v>258.42295982595078</v>
      </c>
      <c r="O39" s="12">
        <v>6.7661485239055397</v>
      </c>
      <c r="P39" s="12">
        <v>7.7690640893440186</v>
      </c>
      <c r="Q39" s="12">
        <v>876.19</v>
      </c>
      <c r="R39" s="12">
        <v>1457.7301662284701</v>
      </c>
      <c r="S39" s="12">
        <v>783.28295358310197</v>
      </c>
      <c r="T39" s="12">
        <v>3764.5915984233543</v>
      </c>
      <c r="U39" s="13">
        <v>1037.9670419271999</v>
      </c>
      <c r="V39" s="18">
        <f t="shared" si="2"/>
        <v>0.13807683666591777</v>
      </c>
    </row>
    <row r="40" spans="2:22" x14ac:dyDescent="0.25">
      <c r="B40" s="16">
        <v>173</v>
      </c>
      <c r="C40" s="15">
        <v>9</v>
      </c>
      <c r="D40" s="17" t="s">
        <v>219</v>
      </c>
      <c r="E40" s="22">
        <f>INDEX('[1]Accepted Materials'!$E$6:$E$251,MATCH(B40,'[1]Accepted Materials'!$B$6:$B$251,0))</f>
        <v>3325</v>
      </c>
      <c r="F40" s="22">
        <f>INDEX('[1]Accepted Materials'!$H$6:$H$251,MATCH(B40,'[1]Accepted Materials'!$B$6:$B$251,0))</f>
        <v>3325</v>
      </c>
      <c r="G40" s="11">
        <f t="shared" si="1"/>
        <v>368.71000000000004</v>
      </c>
      <c r="H40" s="12">
        <v>68.60198859360959</v>
      </c>
      <c r="I40" s="12">
        <v>169.37524695894516</v>
      </c>
      <c r="J40" s="12">
        <v>0</v>
      </c>
      <c r="K40" s="12">
        <v>4.8127644474452298</v>
      </c>
      <c r="L40" s="12">
        <v>25.05</v>
      </c>
      <c r="M40" s="12">
        <v>7.11</v>
      </c>
      <c r="N40" s="12">
        <v>23.66</v>
      </c>
      <c r="O40" s="12">
        <v>0</v>
      </c>
      <c r="P40" s="12">
        <v>0</v>
      </c>
      <c r="Q40" s="12">
        <v>11.83</v>
      </c>
      <c r="R40" s="12">
        <v>23.66</v>
      </c>
      <c r="S40" s="12">
        <v>9.85</v>
      </c>
      <c r="T40" s="12">
        <v>15.269429127727072</v>
      </c>
      <c r="U40" s="13">
        <v>9.4905708722729294</v>
      </c>
      <c r="V40" s="18">
        <f t="shared" si="2"/>
        <v>0.11089022556390979</v>
      </c>
    </row>
    <row r="41" spans="2:22" x14ac:dyDescent="0.25">
      <c r="B41" s="16">
        <v>179</v>
      </c>
      <c r="C41" s="15">
        <v>3</v>
      </c>
      <c r="D41" s="17" t="s">
        <v>43</v>
      </c>
      <c r="E41" s="22">
        <f>INDEX('[1]Accepted Materials'!$E$6:$E$251,MATCH(B41,'[1]Accepted Materials'!$B$6:$B$251,0))</f>
        <v>43560</v>
      </c>
      <c r="F41" s="22">
        <f>INDEX('[1]Accepted Materials'!$H$6:$H$251,MATCH(B41,'[1]Accepted Materials'!$B$6:$B$251,0))</f>
        <v>43560</v>
      </c>
      <c r="G41" s="11">
        <f t="shared" si="1"/>
        <v>5299.9</v>
      </c>
      <c r="H41" s="12">
        <v>0</v>
      </c>
      <c r="I41" s="12">
        <v>3632.43</v>
      </c>
      <c r="J41" s="12">
        <v>0</v>
      </c>
      <c r="K41" s="12">
        <v>0</v>
      </c>
      <c r="L41" s="12">
        <v>497.64</v>
      </c>
      <c r="M41" s="12">
        <v>102.17</v>
      </c>
      <c r="N41" s="12">
        <v>0</v>
      </c>
      <c r="O41" s="12">
        <v>0</v>
      </c>
      <c r="P41" s="12">
        <v>0</v>
      </c>
      <c r="Q41" s="12">
        <v>58.12</v>
      </c>
      <c r="R41" s="12">
        <v>333.87</v>
      </c>
      <c r="S41" s="12">
        <v>105.93</v>
      </c>
      <c r="T41" s="12">
        <v>275.53433196603316</v>
      </c>
      <c r="U41" s="13">
        <v>294.20566803396684</v>
      </c>
      <c r="V41" s="18">
        <f t="shared" si="2"/>
        <v>0.12166896235078052</v>
      </c>
    </row>
    <row r="42" spans="2:22" x14ac:dyDescent="0.25">
      <c r="B42" s="16">
        <v>183</v>
      </c>
      <c r="C42" s="15">
        <v>4</v>
      </c>
      <c r="D42" s="17" t="s">
        <v>51</v>
      </c>
      <c r="E42" s="22">
        <f>INDEX('[1]Accepted Materials'!$E$6:$E$251,MATCH(B42,'[1]Accepted Materials'!$B$6:$B$251,0))</f>
        <v>76518</v>
      </c>
      <c r="F42" s="22">
        <f>INDEX('[1]Accepted Materials'!$H$6:$H$251,MATCH(B42,'[1]Accepted Materials'!$B$6:$B$251,0))</f>
        <v>73906</v>
      </c>
      <c r="G42" s="11">
        <f t="shared" si="1"/>
        <v>12436.082399999999</v>
      </c>
      <c r="H42" s="12">
        <v>6409.7238471279034</v>
      </c>
      <c r="I42" s="12">
        <v>2693.0024505163979</v>
      </c>
      <c r="J42" s="12">
        <v>66.326968419079208</v>
      </c>
      <c r="K42" s="12">
        <v>70.352219319080405</v>
      </c>
      <c r="L42" s="12">
        <v>464.85669799617841</v>
      </c>
      <c r="M42" s="12">
        <v>200.38575767530736</v>
      </c>
      <c r="N42" s="12">
        <v>72.79327493913064</v>
      </c>
      <c r="O42" s="12">
        <v>0</v>
      </c>
      <c r="P42" s="12">
        <v>0</v>
      </c>
      <c r="Q42" s="12">
        <v>187.66237797406589</v>
      </c>
      <c r="R42" s="12">
        <v>389.94119919145305</v>
      </c>
      <c r="S42" s="12">
        <v>213.30840722308346</v>
      </c>
      <c r="T42" s="12">
        <v>1307.2863453615541</v>
      </c>
      <c r="U42" s="13">
        <v>360.44285425676537</v>
      </c>
      <c r="V42" s="18">
        <f t="shared" si="2"/>
        <v>0.16826891456715287</v>
      </c>
    </row>
    <row r="43" spans="2:22" x14ac:dyDescent="0.25">
      <c r="B43" s="16">
        <v>186</v>
      </c>
      <c r="C43" s="15">
        <v>4</v>
      </c>
      <c r="D43" s="17" t="s">
        <v>52</v>
      </c>
      <c r="E43" s="22">
        <f>INDEX('[1]Accepted Materials'!$E$6:$E$251,MATCH(B43,'[1]Accepted Materials'!$B$6:$B$251,0))</f>
        <v>77244</v>
      </c>
      <c r="F43" s="22">
        <f>INDEX('[1]Accepted Materials'!$H$6:$H$251,MATCH(B43,'[1]Accepted Materials'!$B$6:$B$251,0))</f>
        <v>77244</v>
      </c>
      <c r="G43" s="11">
        <f t="shared" si="1"/>
        <v>9865.7899999999991</v>
      </c>
      <c r="H43" s="12">
        <v>4690.34</v>
      </c>
      <c r="I43" s="12">
        <v>2648.42</v>
      </c>
      <c r="J43" s="12">
        <v>0</v>
      </c>
      <c r="K43" s="12">
        <v>0</v>
      </c>
      <c r="L43" s="12">
        <v>680.11</v>
      </c>
      <c r="M43" s="12">
        <v>208.45</v>
      </c>
      <c r="N43" s="12">
        <v>72.14</v>
      </c>
      <c r="O43" s="12">
        <v>0</v>
      </c>
      <c r="P43" s="12">
        <v>0</v>
      </c>
      <c r="Q43" s="12">
        <v>0</v>
      </c>
      <c r="R43" s="12">
        <v>421.48</v>
      </c>
      <c r="S43" s="12">
        <v>180.45</v>
      </c>
      <c r="T43" s="12">
        <v>755.96622746379944</v>
      </c>
      <c r="U43" s="13">
        <v>208.43377253620051</v>
      </c>
      <c r="V43" s="18">
        <f t="shared" si="2"/>
        <v>0.12772241209673241</v>
      </c>
    </row>
    <row r="44" spans="2:22" x14ac:dyDescent="0.25">
      <c r="B44" s="16">
        <v>188</v>
      </c>
      <c r="C44" s="15">
        <v>8</v>
      </c>
      <c r="D44" s="17" t="s">
        <v>174</v>
      </c>
      <c r="E44" s="22">
        <f>INDEX('[1]Accepted Materials'!$E$6:$E$251,MATCH(B44,'[1]Accepted Materials'!$B$6:$B$251,0))</f>
        <v>1916</v>
      </c>
      <c r="F44" s="22">
        <f>INDEX('[1]Accepted Materials'!$H$6:$H$251,MATCH(B44,'[1]Accepted Materials'!$B$6:$B$251,0))</f>
        <v>1916</v>
      </c>
      <c r="G44" s="11">
        <f t="shared" si="1"/>
        <v>197.78</v>
      </c>
      <c r="H44" s="12">
        <v>0</v>
      </c>
      <c r="I44" s="12">
        <v>61.63</v>
      </c>
      <c r="J44" s="12">
        <v>0</v>
      </c>
      <c r="K44" s="12">
        <v>0</v>
      </c>
      <c r="L44" s="12">
        <v>42.762637890583314</v>
      </c>
      <c r="M44" s="12">
        <v>10.97354599477892</v>
      </c>
      <c r="N44" s="12">
        <v>6.3593468099370583</v>
      </c>
      <c r="O44" s="12">
        <v>0.16703334876327139</v>
      </c>
      <c r="P44" s="12">
        <v>0.12390373630413594</v>
      </c>
      <c r="Q44" s="12">
        <v>0</v>
      </c>
      <c r="R44" s="12">
        <v>17.182386517404392</v>
      </c>
      <c r="S44" s="12">
        <v>8.3982147394326034</v>
      </c>
      <c r="T44" s="12">
        <v>39.336998136687505</v>
      </c>
      <c r="U44" s="13">
        <v>10.845932826108815</v>
      </c>
      <c r="V44" s="18">
        <f t="shared" si="2"/>
        <v>0.10322546972860125</v>
      </c>
    </row>
    <row r="45" spans="2:22" x14ac:dyDescent="0.25">
      <c r="B45" s="16">
        <v>190</v>
      </c>
      <c r="C45" s="15">
        <v>4</v>
      </c>
      <c r="D45" s="17" t="s">
        <v>53</v>
      </c>
      <c r="E45" s="22">
        <f>INDEX('[1]Accepted Materials'!$E$6:$E$251,MATCH(B45,'[1]Accepted Materials'!$B$6:$B$251,0))</f>
        <v>34921</v>
      </c>
      <c r="F45" s="22">
        <f>INDEX('[1]Accepted Materials'!$H$6:$H$251,MATCH(B45,'[1]Accepted Materials'!$B$6:$B$251,0))</f>
        <v>34681</v>
      </c>
      <c r="G45" s="11">
        <f t="shared" si="1"/>
        <v>3127.4500000000007</v>
      </c>
      <c r="H45" s="12">
        <v>571.21901043167509</v>
      </c>
      <c r="I45" s="12">
        <v>1160.619338476065</v>
      </c>
      <c r="J45" s="12">
        <v>0</v>
      </c>
      <c r="K45" s="12">
        <v>6.2668662285844814</v>
      </c>
      <c r="L45" s="12">
        <v>389.93399939677835</v>
      </c>
      <c r="M45" s="12">
        <v>134.30039716959325</v>
      </c>
      <c r="N45" s="12">
        <v>26.513092707884333</v>
      </c>
      <c r="O45" s="12">
        <v>0.69638766266827068</v>
      </c>
      <c r="P45" s="12">
        <v>0.5165736899820571</v>
      </c>
      <c r="Q45" s="12">
        <v>50.98</v>
      </c>
      <c r="R45" s="12">
        <v>209.21600607011925</v>
      </c>
      <c r="S45" s="12">
        <v>103.64344597520088</v>
      </c>
      <c r="T45" s="12">
        <v>371.19860859089499</v>
      </c>
      <c r="U45" s="13">
        <v>102.3462736005541</v>
      </c>
      <c r="V45" s="18">
        <f t="shared" si="2"/>
        <v>9.0177618869121443E-2</v>
      </c>
    </row>
    <row r="46" spans="2:22" x14ac:dyDescent="0.25">
      <c r="B46" s="16">
        <v>192</v>
      </c>
      <c r="C46" s="15">
        <v>7</v>
      </c>
      <c r="D46" s="17" t="s">
        <v>119</v>
      </c>
      <c r="E46" s="22">
        <f>INDEX('[1]Accepted Materials'!$E$6:$E$251,MATCH(B46,'[1]Accepted Materials'!$B$6:$B$251,0))</f>
        <v>2969</v>
      </c>
      <c r="F46" s="22">
        <f>INDEX('[1]Accepted Materials'!$H$6:$H$251,MATCH(B46,'[1]Accepted Materials'!$B$6:$B$251,0))</f>
        <v>2969</v>
      </c>
      <c r="G46" s="11">
        <f t="shared" si="1"/>
        <v>262.2</v>
      </c>
      <c r="H46" s="12">
        <v>0.8</v>
      </c>
      <c r="I46" s="12">
        <v>64.209999999999994</v>
      </c>
      <c r="J46" s="12">
        <v>118.13</v>
      </c>
      <c r="K46" s="12">
        <v>2.2599999999999998</v>
      </c>
      <c r="L46" s="12">
        <v>17.440000000000001</v>
      </c>
      <c r="M46" s="12">
        <v>4.28</v>
      </c>
      <c r="N46" s="12">
        <v>9.1999999999999993</v>
      </c>
      <c r="O46" s="12">
        <v>0</v>
      </c>
      <c r="P46" s="12">
        <v>0</v>
      </c>
      <c r="Q46" s="12">
        <v>0</v>
      </c>
      <c r="R46" s="12">
        <v>11.81</v>
      </c>
      <c r="S46" s="12">
        <v>4.43</v>
      </c>
      <c r="T46" s="12">
        <v>0</v>
      </c>
      <c r="U46" s="13">
        <v>29.64</v>
      </c>
      <c r="V46" s="18">
        <f t="shared" si="2"/>
        <v>8.8312563152576615E-2</v>
      </c>
    </row>
    <row r="47" spans="2:22" x14ac:dyDescent="0.25">
      <c r="B47" s="16">
        <v>204</v>
      </c>
      <c r="C47" s="15">
        <v>9</v>
      </c>
      <c r="D47" s="17" t="s">
        <v>220</v>
      </c>
      <c r="E47" s="22">
        <f>INDEX('[1]Accepted Materials'!$E$6:$E$251,MATCH(B47,'[1]Accepted Materials'!$B$6:$B$251,0))</f>
        <v>6108</v>
      </c>
      <c r="F47" s="22">
        <f>INDEX('[1]Accepted Materials'!$H$6:$H$251,MATCH(B47,'[1]Accepted Materials'!$B$6:$B$251,0))</f>
        <v>6103</v>
      </c>
      <c r="G47" s="11">
        <f t="shared" si="1"/>
        <v>416.3252302759538</v>
      </c>
      <c r="H47" s="12">
        <v>113.44641754291966</v>
      </c>
      <c r="I47" s="12">
        <v>228.27570907215141</v>
      </c>
      <c r="J47" s="12">
        <v>0</v>
      </c>
      <c r="K47" s="12">
        <v>7.9588200901139867</v>
      </c>
      <c r="L47" s="12">
        <v>19.973805577432508</v>
      </c>
      <c r="M47" s="12">
        <v>5.1255835703015258</v>
      </c>
      <c r="N47" s="12">
        <v>2.9703583091893253</v>
      </c>
      <c r="O47" s="12">
        <v>7.8018845368745093E-2</v>
      </c>
      <c r="P47" s="12">
        <v>5.7873631313124743E-2</v>
      </c>
      <c r="Q47" s="12">
        <v>3.0506007786630263</v>
      </c>
      <c r="R47" s="12">
        <v>8.0256425839086969</v>
      </c>
      <c r="S47" s="12">
        <v>3.922683835177847</v>
      </c>
      <c r="T47" s="12">
        <v>18.373739122278067</v>
      </c>
      <c r="U47" s="13">
        <v>5.0659773171358848</v>
      </c>
      <c r="V47" s="18">
        <f t="shared" si="2"/>
        <v>6.821648865737405E-2</v>
      </c>
    </row>
    <row r="48" spans="2:22" x14ac:dyDescent="0.25">
      <c r="B48" s="16">
        <v>205</v>
      </c>
      <c r="C48" s="15">
        <v>7</v>
      </c>
      <c r="D48" s="17" t="s">
        <v>120</v>
      </c>
      <c r="E48" s="22">
        <f>INDEX('[1]Accepted Materials'!$E$6:$E$251,MATCH(B48,'[1]Accepted Materials'!$B$6:$B$251,0))</f>
        <v>7800</v>
      </c>
      <c r="F48" s="22">
        <f>INDEX('[1]Accepted Materials'!$H$6:$H$251,MATCH(B48,'[1]Accepted Materials'!$B$6:$B$251,0))</f>
        <v>7800</v>
      </c>
      <c r="G48" s="11">
        <f t="shared" si="1"/>
        <v>550.85466891971055</v>
      </c>
      <c r="H48" s="12">
        <v>84.012119172459123</v>
      </c>
      <c r="I48" s="12">
        <v>207.4221713407461</v>
      </c>
      <c r="J48" s="12">
        <v>0</v>
      </c>
      <c r="K48" s="12">
        <v>5.8938603471533657</v>
      </c>
      <c r="L48" s="12">
        <v>79.62881151254129</v>
      </c>
      <c r="M48" s="12">
        <v>20.433969201766043</v>
      </c>
      <c r="N48" s="12">
        <v>11.841814571099446</v>
      </c>
      <c r="O48" s="12">
        <v>0.31103476541862324</v>
      </c>
      <c r="P48" s="12">
        <v>0.23072260624114357</v>
      </c>
      <c r="Q48" s="12">
        <v>0</v>
      </c>
      <c r="R48" s="12">
        <v>31.995524243169228</v>
      </c>
      <c r="S48" s="12">
        <v>15.638414548682158</v>
      </c>
      <c r="T48" s="12">
        <v>73.24988739259345</v>
      </c>
      <c r="U48" s="13">
        <v>20.196339217840578</v>
      </c>
      <c r="V48" s="18">
        <f t="shared" si="2"/>
        <v>7.0622393451244936E-2</v>
      </c>
    </row>
    <row r="49" spans="2:22" x14ac:dyDescent="0.25">
      <c r="B49" s="16">
        <v>212</v>
      </c>
      <c r="C49" s="15">
        <v>7</v>
      </c>
      <c r="D49" s="17" t="s">
        <v>121</v>
      </c>
      <c r="E49" s="22">
        <f>INDEX('[1]Accepted Materials'!$E$6:$E$251,MATCH(B49,'[1]Accepted Materials'!$B$6:$B$251,0))</f>
        <v>5528</v>
      </c>
      <c r="F49" s="22">
        <f>INDEX('[1]Accepted Materials'!$H$6:$H$251,MATCH(B49,'[1]Accepted Materials'!$B$6:$B$251,0))</f>
        <v>5528</v>
      </c>
      <c r="G49" s="11">
        <f t="shared" si="1"/>
        <v>412.7910843855214</v>
      </c>
      <c r="H49" s="12">
        <v>81.32105478823371</v>
      </c>
      <c r="I49" s="12">
        <v>200.77805352426842</v>
      </c>
      <c r="J49" s="12">
        <v>0</v>
      </c>
      <c r="K49" s="12">
        <v>5.7050690415410878</v>
      </c>
      <c r="L49" s="12">
        <v>39.256480693728236</v>
      </c>
      <c r="M49" s="12">
        <v>10.07381250866751</v>
      </c>
      <c r="N49" s="12">
        <v>5.8379367500149089</v>
      </c>
      <c r="O49" s="12">
        <v>0.15333809499105</v>
      </c>
      <c r="P49" s="12">
        <v>0.11374472838999497</v>
      </c>
      <c r="Q49" s="12">
        <v>0</v>
      </c>
      <c r="R49" s="12">
        <v>15.77358315262391</v>
      </c>
      <c r="S49" s="12">
        <v>7.7096355847804041</v>
      </c>
      <c r="T49" s="12">
        <v>36.111713029802338</v>
      </c>
      <c r="U49" s="13">
        <v>9.9566624884797577</v>
      </c>
      <c r="V49" s="18">
        <f t="shared" si="2"/>
        <v>7.4672772139204299E-2</v>
      </c>
    </row>
    <row r="50" spans="2:22" x14ac:dyDescent="0.25">
      <c r="B50" s="16">
        <v>214</v>
      </c>
      <c r="C50" s="15">
        <v>5</v>
      </c>
      <c r="D50" s="17" t="s">
        <v>63</v>
      </c>
      <c r="E50" s="22">
        <f>INDEX('[1]Accepted Materials'!$E$6:$E$251,MATCH(B50,'[1]Accepted Materials'!$B$6:$B$251,0))</f>
        <v>22531</v>
      </c>
      <c r="F50" s="22">
        <f>INDEX('[1]Accepted Materials'!$H$6:$H$251,MATCH(B50,'[1]Accepted Materials'!$B$6:$B$251,0))</f>
        <v>22531</v>
      </c>
      <c r="G50" s="11">
        <f t="shared" si="1"/>
        <v>3362.9200000000005</v>
      </c>
      <c r="H50" s="12">
        <v>137.88231720441325</v>
      </c>
      <c r="I50" s="12">
        <v>605.06797193783609</v>
      </c>
      <c r="J50" s="12">
        <v>1561.2</v>
      </c>
      <c r="K50" s="12">
        <v>4.9327523501325148</v>
      </c>
      <c r="L50" s="12">
        <v>203.97218299374197</v>
      </c>
      <c r="M50" s="12">
        <v>88.880082553795177</v>
      </c>
      <c r="N50" s="12">
        <v>5.0476332562983615</v>
      </c>
      <c r="O50" s="12">
        <v>0.13258013933300744</v>
      </c>
      <c r="P50" s="12">
        <v>9.8346675946514278E-2</v>
      </c>
      <c r="Q50" s="12">
        <v>46.93</v>
      </c>
      <c r="R50" s="12">
        <v>144.29825377038705</v>
      </c>
      <c r="S50" s="12">
        <v>61.825953167714509</v>
      </c>
      <c r="T50" s="12">
        <v>394.01480732905247</v>
      </c>
      <c r="U50" s="13">
        <v>108.63711862134913</v>
      </c>
      <c r="V50" s="18">
        <f t="shared" si="2"/>
        <v>0.14925746748923707</v>
      </c>
    </row>
    <row r="51" spans="2:22" x14ac:dyDescent="0.25">
      <c r="B51" s="16">
        <v>216</v>
      </c>
      <c r="C51" s="15">
        <v>7</v>
      </c>
      <c r="D51" s="17" t="s">
        <v>122</v>
      </c>
      <c r="E51" s="22">
        <f>INDEX('[1]Accepted Materials'!$E$6:$E$251,MATCH(B51,'[1]Accepted Materials'!$B$6:$B$251,0))</f>
        <v>6290</v>
      </c>
      <c r="F51" s="22">
        <f>INDEX('[1]Accepted Materials'!$H$6:$H$251,MATCH(B51,'[1]Accepted Materials'!$B$6:$B$251,0))</f>
        <v>6290</v>
      </c>
      <c r="G51" s="11">
        <f t="shared" si="1"/>
        <v>906.27</v>
      </c>
      <c r="H51" s="12">
        <v>371.37952783124479</v>
      </c>
      <c r="I51" s="12">
        <v>323.89798591742937</v>
      </c>
      <c r="J51" s="12">
        <v>0</v>
      </c>
      <c r="K51" s="12">
        <v>0</v>
      </c>
      <c r="L51" s="12">
        <v>48.674142966571075</v>
      </c>
      <c r="M51" s="12">
        <v>33.4284295085831</v>
      </c>
      <c r="N51" s="12">
        <v>0</v>
      </c>
      <c r="O51" s="12">
        <v>0</v>
      </c>
      <c r="P51" s="12">
        <v>0</v>
      </c>
      <c r="Q51" s="12">
        <v>29.548026083199122</v>
      </c>
      <c r="R51" s="12">
        <v>49.751043917193698</v>
      </c>
      <c r="S51" s="12">
        <v>20.042817692579643</v>
      </c>
      <c r="T51" s="12">
        <v>2.7323024119102799</v>
      </c>
      <c r="U51" s="13">
        <v>26.81572367128884</v>
      </c>
      <c r="V51" s="18">
        <f t="shared" si="2"/>
        <v>0.14408108108108109</v>
      </c>
    </row>
    <row r="52" spans="2:22" x14ac:dyDescent="0.25">
      <c r="B52" s="16">
        <v>218</v>
      </c>
      <c r="C52" s="15">
        <v>9</v>
      </c>
      <c r="D52" s="17" t="s">
        <v>221</v>
      </c>
      <c r="E52" s="22">
        <f>INDEX('[1]Accepted Materials'!$E$6:$E$251,MATCH(B52,'[1]Accepted Materials'!$B$6:$B$251,0))</f>
        <v>3974</v>
      </c>
      <c r="F52" s="22">
        <f>INDEX('[1]Accepted Materials'!$H$6:$H$251,MATCH(B52,'[1]Accepted Materials'!$B$6:$B$251,0))</f>
        <v>3974</v>
      </c>
      <c r="G52" s="11">
        <f t="shared" si="1"/>
        <v>254.33375968949872</v>
      </c>
      <c r="H52" s="12">
        <v>47.048869312865392</v>
      </c>
      <c r="I52" s="12">
        <v>116.16155773869262</v>
      </c>
      <c r="J52" s="12">
        <v>0</v>
      </c>
      <c r="K52" s="12">
        <v>3.3007078973006378</v>
      </c>
      <c r="L52" s="12">
        <v>62.191534600829876</v>
      </c>
      <c r="M52" s="12">
        <v>15.959297627389235</v>
      </c>
      <c r="N52" s="12">
        <v>9.2486702569854682</v>
      </c>
      <c r="O52" s="12">
        <v>0.2429237484292571</v>
      </c>
      <c r="P52" s="12">
        <v>0.18019850700622106</v>
      </c>
      <c r="Q52" s="12">
        <v>0</v>
      </c>
      <c r="R52" s="12">
        <v>0</v>
      </c>
      <c r="S52" s="12">
        <v>0</v>
      </c>
      <c r="T52" s="12">
        <v>0</v>
      </c>
      <c r="U52" s="13">
        <v>0</v>
      </c>
      <c r="V52" s="18">
        <f t="shared" si="2"/>
        <v>6.3999436258052017E-2</v>
      </c>
    </row>
    <row r="53" spans="2:22" x14ac:dyDescent="0.25">
      <c r="B53" s="16">
        <v>223</v>
      </c>
      <c r="C53" s="15">
        <v>5</v>
      </c>
      <c r="D53" s="17" t="s">
        <v>64</v>
      </c>
      <c r="E53" s="22">
        <f>INDEX('[1]Accepted Materials'!$E$6:$E$251,MATCH(B53,'[1]Accepted Materials'!$B$6:$B$251,0))</f>
        <v>3295</v>
      </c>
      <c r="F53" s="22">
        <f>INDEX('[1]Accepted Materials'!$H$6:$H$251,MATCH(B53,'[1]Accepted Materials'!$B$6:$B$251,0))</f>
        <v>3295</v>
      </c>
      <c r="G53" s="11">
        <f t="shared" si="1"/>
        <v>294.77000000000004</v>
      </c>
      <c r="H53" s="12">
        <v>54.638763768580361</v>
      </c>
      <c r="I53" s="12">
        <v>152.32066828320535</v>
      </c>
      <c r="J53" s="12">
        <v>0</v>
      </c>
      <c r="K53" s="12">
        <v>3.8331760508510637</v>
      </c>
      <c r="L53" s="12">
        <v>26.376017632776698</v>
      </c>
      <c r="M53" s="12">
        <v>6.7684889644310653</v>
      </c>
      <c r="N53" s="12">
        <v>3.9224484705789995</v>
      </c>
      <c r="O53" s="12">
        <v>0.10302625772326249</v>
      </c>
      <c r="P53" s="12">
        <v>7.6423889982812854E-2</v>
      </c>
      <c r="Q53" s="12">
        <v>0</v>
      </c>
      <c r="R53" s="12">
        <v>10.598105077517726</v>
      </c>
      <c r="S53" s="12">
        <v>5.1800232861663149</v>
      </c>
      <c r="T53" s="12">
        <v>24.263081223580262</v>
      </c>
      <c r="U53" s="13">
        <v>6.6897770946060664</v>
      </c>
      <c r="V53" s="18">
        <f t="shared" si="2"/>
        <v>8.945978755690441E-2</v>
      </c>
    </row>
    <row r="54" spans="2:22" x14ac:dyDescent="0.25">
      <c r="B54" s="16">
        <v>224</v>
      </c>
      <c r="C54" s="15">
        <v>5</v>
      </c>
      <c r="D54" s="17" t="s">
        <v>65</v>
      </c>
      <c r="E54" s="22">
        <f>INDEX('[1]Accepted Materials'!$E$6:$E$251,MATCH(B54,'[1]Accepted Materials'!$B$6:$B$251,0))</f>
        <v>2211</v>
      </c>
      <c r="F54" s="22">
        <f>INDEX('[1]Accepted Materials'!$H$6:$H$251,MATCH(B54,'[1]Accepted Materials'!$B$6:$B$251,0))</f>
        <v>2211</v>
      </c>
      <c r="G54" s="11">
        <f t="shared" si="1"/>
        <v>185.92003153456116</v>
      </c>
      <c r="H54" s="12">
        <v>31.885730528153125</v>
      </c>
      <c r="I54" s="12">
        <v>78.724445069153504</v>
      </c>
      <c r="J54" s="12">
        <v>0</v>
      </c>
      <c r="K54" s="12">
        <v>2.2369396778828849</v>
      </c>
      <c r="L54" s="12">
        <v>22.951088193965667</v>
      </c>
      <c r="M54" s="12">
        <v>5.8895997616220539</v>
      </c>
      <c r="N54" s="12">
        <v>3.4131180088639925</v>
      </c>
      <c r="O54" s="12">
        <v>8.9648284294535016E-2</v>
      </c>
      <c r="P54" s="12">
        <v>6.6500237584835739E-2</v>
      </c>
      <c r="Q54" s="12">
        <v>0</v>
      </c>
      <c r="R54" s="12">
        <v>9.2219397071057436</v>
      </c>
      <c r="S54" s="12">
        <v>4.5073965654262134</v>
      </c>
      <c r="T54" s="12">
        <v>21.11251686182316</v>
      </c>
      <c r="U54" s="13">
        <v>5.8211086386854136</v>
      </c>
      <c r="V54" s="18">
        <f t="shared" si="2"/>
        <v>8.4088661933315767E-2</v>
      </c>
    </row>
    <row r="55" spans="2:22" x14ac:dyDescent="0.25">
      <c r="B55" s="16">
        <v>229</v>
      </c>
      <c r="C55" s="15">
        <v>7</v>
      </c>
      <c r="D55" s="17" t="s">
        <v>123</v>
      </c>
      <c r="E55" s="22">
        <f>INDEX('[1]Accepted Materials'!$E$6:$E$251,MATCH(B55,'[1]Accepted Materials'!$B$6:$B$251,0))</f>
        <v>6478</v>
      </c>
      <c r="F55" s="22">
        <f>INDEX('[1]Accepted Materials'!$H$6:$H$251,MATCH(B55,'[1]Accepted Materials'!$B$6:$B$251,0))</f>
        <v>6478</v>
      </c>
      <c r="G55" s="11">
        <f t="shared" si="1"/>
        <v>835.52</v>
      </c>
      <c r="H55" s="12">
        <v>2.88</v>
      </c>
      <c r="I55" s="12">
        <v>203.32</v>
      </c>
      <c r="J55" s="12">
        <v>376.89</v>
      </c>
      <c r="K55" s="12">
        <v>7.11</v>
      </c>
      <c r="L55" s="12">
        <v>55.55</v>
      </c>
      <c r="M55" s="12">
        <v>13.51</v>
      </c>
      <c r="N55" s="12">
        <v>0</v>
      </c>
      <c r="O55" s="12">
        <v>22.21</v>
      </c>
      <c r="P55" s="12">
        <v>0</v>
      </c>
      <c r="Q55" s="12">
        <v>7.08</v>
      </c>
      <c r="R55" s="12">
        <v>37.61</v>
      </c>
      <c r="S55" s="12">
        <v>14.36</v>
      </c>
      <c r="T55" s="12">
        <v>0</v>
      </c>
      <c r="U55" s="13">
        <v>95</v>
      </c>
      <c r="V55" s="18">
        <f t="shared" si="2"/>
        <v>0.12897807965421426</v>
      </c>
    </row>
    <row r="56" spans="2:22" x14ac:dyDescent="0.25">
      <c r="B56" s="16">
        <v>230</v>
      </c>
      <c r="C56" s="15">
        <v>9</v>
      </c>
      <c r="D56" s="17" t="s">
        <v>222</v>
      </c>
      <c r="E56" s="22">
        <f>INDEX('[1]Accepted Materials'!$E$6:$E$251,MATCH(B56,'[1]Accepted Materials'!$B$6:$B$251,0))</f>
        <v>1208</v>
      </c>
      <c r="F56" s="22">
        <f>INDEX('[1]Accepted Materials'!$H$6:$H$251,MATCH(B56,'[1]Accepted Materials'!$B$6:$B$251,0))</f>
        <v>1191</v>
      </c>
      <c r="G56" s="11">
        <f t="shared" si="1"/>
        <v>134.06353116317709</v>
      </c>
      <c r="H56" s="12">
        <v>23.184324181066472</v>
      </c>
      <c r="I56" s="12">
        <v>42.20778631398251</v>
      </c>
      <c r="J56" s="12">
        <v>0</v>
      </c>
      <c r="K56" s="12">
        <v>1.6264935382219434</v>
      </c>
      <c r="L56" s="12">
        <v>31.086446958532512</v>
      </c>
      <c r="M56" s="12">
        <v>7.9772570716183795</v>
      </c>
      <c r="N56" s="12">
        <v>4.6229490754019684</v>
      </c>
      <c r="O56" s="12">
        <v>0.12142546841758151</v>
      </c>
      <c r="P56" s="12">
        <v>9.0072248031983618E-2</v>
      </c>
      <c r="Q56" s="12">
        <v>0</v>
      </c>
      <c r="R56" s="12">
        <v>20.374076795660525</v>
      </c>
      <c r="S56" s="12">
        <v>2.7726995122432068</v>
      </c>
      <c r="T56" s="12">
        <v>0</v>
      </c>
      <c r="U56" s="13">
        <v>0</v>
      </c>
      <c r="V56" s="18">
        <f t="shared" si="2"/>
        <v>0.1125638380883099</v>
      </c>
    </row>
    <row r="57" spans="2:22" x14ac:dyDescent="0.25">
      <c r="B57" s="16">
        <v>232</v>
      </c>
      <c r="C57" s="15">
        <v>8</v>
      </c>
      <c r="D57" s="17" t="s">
        <v>175</v>
      </c>
      <c r="E57" s="22">
        <f>INDEX('[1]Accepted Materials'!$E$6:$E$251,MATCH(B57,'[1]Accepted Materials'!$B$6:$B$251,0))</f>
        <v>1934</v>
      </c>
      <c r="F57" s="22">
        <f>INDEX('[1]Accepted Materials'!$H$6:$H$251,MATCH(B57,'[1]Accepted Materials'!$B$6:$B$251,0))</f>
        <v>1934</v>
      </c>
      <c r="G57" s="11">
        <f t="shared" si="1"/>
        <v>111.60992973333416</v>
      </c>
      <c r="H57" s="12">
        <v>20.768739960682584</v>
      </c>
      <c r="I57" s="12">
        <v>51.277091699269022</v>
      </c>
      <c r="J57" s="12">
        <v>0</v>
      </c>
      <c r="K57" s="12">
        <v>1.4570285111286001</v>
      </c>
      <c r="L57" s="12">
        <v>7.5810518309434523</v>
      </c>
      <c r="M57" s="12">
        <v>2.1497195585429929</v>
      </c>
      <c r="N57" s="12">
        <v>7.1598822847799264</v>
      </c>
      <c r="O57" s="12">
        <v>0</v>
      </c>
      <c r="P57" s="12">
        <v>0</v>
      </c>
      <c r="Q57" s="12">
        <v>3.5799411423899632</v>
      </c>
      <c r="R57" s="12">
        <v>7.1598822847799264</v>
      </c>
      <c r="S57" s="12">
        <v>2.9832842853249693</v>
      </c>
      <c r="T57" s="12">
        <v>4.6248012109781858</v>
      </c>
      <c r="U57" s="13">
        <v>2.8685069645145305</v>
      </c>
      <c r="V57" s="18">
        <f t="shared" si="2"/>
        <v>5.7709374215788083E-2</v>
      </c>
    </row>
    <row r="58" spans="2:22" x14ac:dyDescent="0.25">
      <c r="B58" s="16">
        <v>233</v>
      </c>
      <c r="C58" s="15">
        <v>5</v>
      </c>
      <c r="D58" s="17" t="s">
        <v>66</v>
      </c>
      <c r="E58" s="22">
        <f>INDEX('[1]Accepted Materials'!$E$6:$E$251,MATCH(B58,'[1]Accepted Materials'!$B$6:$B$251,0))</f>
        <v>18445</v>
      </c>
      <c r="F58" s="22">
        <f>INDEX('[1]Accepted Materials'!$H$6:$H$251,MATCH(B58,'[1]Accepted Materials'!$B$6:$B$251,0))</f>
        <v>18445</v>
      </c>
      <c r="G58" s="11">
        <f t="shared" si="1"/>
        <v>2226.56</v>
      </c>
      <c r="H58" s="12">
        <v>7.36</v>
      </c>
      <c r="I58" s="12">
        <v>542.55999999999995</v>
      </c>
      <c r="J58" s="12">
        <v>1002.9</v>
      </c>
      <c r="K58" s="12">
        <v>19.079999999999998</v>
      </c>
      <c r="L58" s="12">
        <v>148.32</v>
      </c>
      <c r="M58" s="12">
        <v>36.130000000000003</v>
      </c>
      <c r="N58" s="12">
        <v>77.989999999999995</v>
      </c>
      <c r="O58" s="12">
        <v>0</v>
      </c>
      <c r="P58" s="12">
        <v>0</v>
      </c>
      <c r="Q58" s="12">
        <v>0</v>
      </c>
      <c r="R58" s="12">
        <v>100.66</v>
      </c>
      <c r="S58" s="12">
        <v>38.090000000000003</v>
      </c>
      <c r="T58" s="12">
        <v>198.68805441232814</v>
      </c>
      <c r="U58" s="13">
        <v>54.781945587671856</v>
      </c>
      <c r="V58" s="18">
        <f t="shared" si="2"/>
        <v>0.1207134724857685</v>
      </c>
    </row>
    <row r="59" spans="2:22" x14ac:dyDescent="0.25">
      <c r="B59" s="16">
        <v>236</v>
      </c>
      <c r="C59" s="15">
        <v>7</v>
      </c>
      <c r="D59" s="17" t="s">
        <v>124</v>
      </c>
      <c r="E59" s="22">
        <f>INDEX('[1]Accepted Materials'!$E$6:$E$251,MATCH(B59,'[1]Accepted Materials'!$B$6:$B$251,0))</f>
        <v>7285</v>
      </c>
      <c r="F59" s="22">
        <f>INDEX('[1]Accepted Materials'!$H$6:$H$251,MATCH(B59,'[1]Accepted Materials'!$B$6:$B$251,0))</f>
        <v>7285</v>
      </c>
      <c r="G59" s="11">
        <f t="shared" si="1"/>
        <v>1167.29</v>
      </c>
      <c r="H59" s="12">
        <v>281.05</v>
      </c>
      <c r="I59" s="12">
        <v>373.97999999999996</v>
      </c>
      <c r="J59" s="12">
        <v>0</v>
      </c>
      <c r="K59" s="12">
        <v>12.13</v>
      </c>
      <c r="L59" s="12">
        <v>106.1</v>
      </c>
      <c r="M59" s="12">
        <v>30.32</v>
      </c>
      <c r="N59" s="12">
        <v>0</v>
      </c>
      <c r="O59" s="12">
        <v>12.1</v>
      </c>
      <c r="P59" s="12">
        <v>0</v>
      </c>
      <c r="Q59" s="12">
        <v>42.42</v>
      </c>
      <c r="R59" s="12">
        <v>72.75</v>
      </c>
      <c r="S59" s="12">
        <v>24.26</v>
      </c>
      <c r="T59" s="12">
        <v>166.32197650691515</v>
      </c>
      <c r="U59" s="13">
        <v>45.858023493084843</v>
      </c>
      <c r="V59" s="18">
        <f t="shared" si="2"/>
        <v>0.16023198352779683</v>
      </c>
    </row>
    <row r="60" spans="2:22" x14ac:dyDescent="0.25">
      <c r="B60" s="16">
        <v>238</v>
      </c>
      <c r="C60" s="15">
        <v>7</v>
      </c>
      <c r="D60" s="17" t="s">
        <v>125</v>
      </c>
      <c r="E60" s="22">
        <f>INDEX('[1]Accepted Materials'!$E$6:$E$251,MATCH(B60,'[1]Accepted Materials'!$B$6:$B$251,0))</f>
        <v>393</v>
      </c>
      <c r="F60" s="22">
        <f>INDEX('[1]Accepted Materials'!$H$6:$H$251,MATCH(B60,'[1]Accepted Materials'!$B$6:$B$251,0))</f>
        <v>393</v>
      </c>
      <c r="G60" s="11">
        <f t="shared" si="1"/>
        <v>38.493141646237177</v>
      </c>
      <c r="H60" s="12">
        <v>6.7435803620695509</v>
      </c>
      <c r="I60" s="12">
        <v>16.649598832757757</v>
      </c>
      <c r="J60" s="12">
        <v>0</v>
      </c>
      <c r="K60" s="12">
        <v>0.47309508777244746</v>
      </c>
      <c r="L60" s="12">
        <v>0</v>
      </c>
      <c r="M60" s="12">
        <v>0</v>
      </c>
      <c r="N60" s="12">
        <v>14.626867363637425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3">
        <v>0</v>
      </c>
      <c r="V60" s="18">
        <f t="shared" si="2"/>
        <v>9.7946925308491542E-2</v>
      </c>
    </row>
    <row r="61" spans="2:22" x14ac:dyDescent="0.25">
      <c r="B61" s="16">
        <v>239</v>
      </c>
      <c r="C61" s="15">
        <v>7</v>
      </c>
      <c r="D61" s="17" t="s">
        <v>126</v>
      </c>
      <c r="E61" s="22">
        <f>INDEX('[1]Accepted Materials'!$E$6:$E$251,MATCH(B61,'[1]Accepted Materials'!$B$6:$B$251,0))</f>
        <v>20193</v>
      </c>
      <c r="F61" s="22">
        <f>INDEX('[1]Accepted Materials'!$H$6:$H$251,MATCH(B61,'[1]Accepted Materials'!$B$6:$B$251,0))</f>
        <v>19964</v>
      </c>
      <c r="G61" s="11">
        <f t="shared" si="1"/>
        <v>2914.7799999999997</v>
      </c>
      <c r="H61" s="12">
        <v>618.42662545846792</v>
      </c>
      <c r="I61" s="12">
        <v>1526.8677273120973</v>
      </c>
      <c r="J61" s="12">
        <v>0</v>
      </c>
      <c r="K61" s="12">
        <v>43.385647229434596</v>
      </c>
      <c r="L61" s="12">
        <v>228.05693259164553</v>
      </c>
      <c r="M61" s="12">
        <v>58.522892007410746</v>
      </c>
      <c r="N61" s="12">
        <v>33.914959373450586</v>
      </c>
      <c r="O61" s="12">
        <v>0.89080363229534598</v>
      </c>
      <c r="P61" s="12">
        <v>0.66078959185040831</v>
      </c>
      <c r="Q61" s="12">
        <v>0</v>
      </c>
      <c r="R61" s="12">
        <v>91.635188030020785</v>
      </c>
      <c r="S61" s="12">
        <v>44.788422492119089</v>
      </c>
      <c r="T61" s="12">
        <v>209.78769259675943</v>
      </c>
      <c r="U61" s="13">
        <v>57.842319684448114</v>
      </c>
      <c r="V61" s="18">
        <f t="shared" si="2"/>
        <v>0.1460018032458425</v>
      </c>
    </row>
    <row r="62" spans="2:22" x14ac:dyDescent="0.25">
      <c r="B62" s="16">
        <v>245</v>
      </c>
      <c r="C62" s="15">
        <v>8</v>
      </c>
      <c r="D62" s="17" t="s">
        <v>176</v>
      </c>
      <c r="E62" s="22">
        <f>INDEX('[1]Accepted Materials'!$E$6:$E$251,MATCH(B62,'[1]Accepted Materials'!$B$6:$B$251,0))</f>
        <v>3342</v>
      </c>
      <c r="F62" s="22">
        <f>INDEX('[1]Accepted Materials'!$H$6:$H$251,MATCH(B62,'[1]Accepted Materials'!$B$6:$B$251,0))</f>
        <v>3342</v>
      </c>
      <c r="G62" s="11">
        <f t="shared" si="1"/>
        <v>233.43</v>
      </c>
      <c r="H62" s="12">
        <v>36.260526365245354</v>
      </c>
      <c r="I62" s="12">
        <v>89.525620669061482</v>
      </c>
      <c r="J62" s="12">
        <v>0</v>
      </c>
      <c r="K62" s="12">
        <v>2.5438529656931772</v>
      </c>
      <c r="L62" s="12">
        <v>20.91</v>
      </c>
      <c r="M62" s="12">
        <v>5.94</v>
      </c>
      <c r="N62" s="12">
        <v>19.75</v>
      </c>
      <c r="O62" s="12">
        <v>0</v>
      </c>
      <c r="P62" s="12">
        <v>0</v>
      </c>
      <c r="Q62" s="12">
        <v>9.8699999999999992</v>
      </c>
      <c r="R62" s="12">
        <v>19.75</v>
      </c>
      <c r="S62" s="12">
        <v>8.2200000000000006</v>
      </c>
      <c r="T62" s="12">
        <v>12.744975900749523</v>
      </c>
      <c r="U62" s="13">
        <v>7.915024099250477</v>
      </c>
      <c r="V62" s="18">
        <f t="shared" si="2"/>
        <v>6.9847396768402153E-2</v>
      </c>
    </row>
    <row r="63" spans="2:22" x14ac:dyDescent="0.25">
      <c r="B63" s="16">
        <v>249</v>
      </c>
      <c r="C63" s="15">
        <v>7</v>
      </c>
      <c r="D63" s="17" t="s">
        <v>127</v>
      </c>
      <c r="E63" s="22">
        <f>INDEX('[1]Accepted Materials'!$E$6:$E$251,MATCH(B63,'[1]Accepted Materials'!$B$6:$B$251,0))</f>
        <v>10939</v>
      </c>
      <c r="F63" s="22">
        <f>INDEX('[1]Accepted Materials'!$H$6:$H$251,MATCH(B63,'[1]Accepted Materials'!$B$6:$B$251,0))</f>
        <v>10939</v>
      </c>
      <c r="G63" s="11">
        <f t="shared" si="1"/>
        <v>1082.9419435527961</v>
      </c>
      <c r="H63" s="12">
        <v>213.34274032402561</v>
      </c>
      <c r="I63" s="12">
        <v>526.73370072899024</v>
      </c>
      <c r="J63" s="12">
        <v>0</v>
      </c>
      <c r="K63" s="12">
        <v>14.967034874666242</v>
      </c>
      <c r="L63" s="12">
        <v>102.98790624994416</v>
      </c>
      <c r="M63" s="12">
        <v>26.428269673901674</v>
      </c>
      <c r="N63" s="12">
        <v>15.315608329599833</v>
      </c>
      <c r="O63" s="12">
        <v>0.40227674698323829</v>
      </c>
      <c r="P63" s="12">
        <v>0.29840503317776246</v>
      </c>
      <c r="Q63" s="12">
        <v>0</v>
      </c>
      <c r="R63" s="12">
        <v>41.381404401023261</v>
      </c>
      <c r="S63" s="12">
        <v>20.225940094356197</v>
      </c>
      <c r="T63" s="12">
        <v>94.737726110846793</v>
      </c>
      <c r="U63" s="13">
        <v>26.120930985280946</v>
      </c>
      <c r="V63" s="18">
        <f t="shared" si="2"/>
        <v>9.8998257935167394E-2</v>
      </c>
    </row>
    <row r="64" spans="2:22" x14ac:dyDescent="0.25">
      <c r="B64" s="16">
        <v>270</v>
      </c>
      <c r="C64" s="15">
        <v>1</v>
      </c>
      <c r="D64" s="17" t="s">
        <v>31</v>
      </c>
      <c r="E64" s="22">
        <f>INDEX('[1]Accepted Materials'!$E$6:$E$251,MATCH(B64,'[1]Accepted Materials'!$B$6:$B$251,0))</f>
        <v>454823</v>
      </c>
      <c r="F64" s="22">
        <f>INDEX('[1]Accepted Materials'!$H$6:$H$251,MATCH(B64,'[1]Accepted Materials'!$B$6:$B$251,0))</f>
        <v>454823</v>
      </c>
      <c r="G64" s="11">
        <f t="shared" si="1"/>
        <v>67066.13</v>
      </c>
      <c r="H64" s="12">
        <v>9403.8001585256497</v>
      </c>
      <c r="I64" s="12">
        <v>34611.266711635668</v>
      </c>
      <c r="J64" s="12">
        <v>7037.78</v>
      </c>
      <c r="K64" s="12">
        <v>723.82309013243525</v>
      </c>
      <c r="L64" s="12">
        <v>5998.2920604683095</v>
      </c>
      <c r="M64" s="12">
        <v>1566.0168236575289</v>
      </c>
      <c r="N64" s="12">
        <v>840.7286879948856</v>
      </c>
      <c r="O64" s="12">
        <v>3.6763899464100223</v>
      </c>
      <c r="P64" s="12">
        <v>2.7271108065776071</v>
      </c>
      <c r="Q64" s="12">
        <v>2107.2199999999998</v>
      </c>
      <c r="R64" s="12">
        <v>2484.662880937407</v>
      </c>
      <c r="S64" s="12">
        <v>1181.6139995033589</v>
      </c>
      <c r="T64" s="12">
        <v>865.80401783495529</v>
      </c>
      <c r="U64" s="13">
        <v>238.71806855681427</v>
      </c>
      <c r="V64" s="18">
        <f t="shared" si="2"/>
        <v>0.14745544970241173</v>
      </c>
    </row>
    <row r="65" spans="2:22" x14ac:dyDescent="0.25">
      <c r="B65" s="16">
        <v>271</v>
      </c>
      <c r="C65" s="15">
        <v>7</v>
      </c>
      <c r="D65" s="17" t="s">
        <v>128</v>
      </c>
      <c r="E65" s="22">
        <f>INDEX('[1]Accepted Materials'!$E$6:$E$251,MATCH(B65,'[1]Accepted Materials'!$B$6:$B$251,0))</f>
        <v>4893</v>
      </c>
      <c r="F65" s="22">
        <f>INDEX('[1]Accepted Materials'!$H$6:$H$251,MATCH(B65,'[1]Accepted Materials'!$B$6:$B$251,0))</f>
        <v>4893</v>
      </c>
      <c r="G65" s="11">
        <f t="shared" si="1"/>
        <v>699.71999999999991</v>
      </c>
      <c r="H65" s="12">
        <v>95.15</v>
      </c>
      <c r="I65" s="12">
        <v>397.13209496540424</v>
      </c>
      <c r="J65" s="12">
        <v>0</v>
      </c>
      <c r="K65" s="12">
        <v>0</v>
      </c>
      <c r="L65" s="12">
        <v>90.410900536951686</v>
      </c>
      <c r="M65" s="12">
        <v>19.32</v>
      </c>
      <c r="N65" s="12">
        <v>0</v>
      </c>
      <c r="O65" s="12">
        <v>8.91</v>
      </c>
      <c r="P65" s="12">
        <v>0</v>
      </c>
      <c r="Q65" s="12">
        <v>42.15</v>
      </c>
      <c r="R65" s="12">
        <v>28.662401687776374</v>
      </c>
      <c r="S65" s="12">
        <v>17.631128333053578</v>
      </c>
      <c r="T65" s="12">
        <v>4.3144697398813728E-2</v>
      </c>
      <c r="U65" s="13">
        <v>0.31032977941529438</v>
      </c>
      <c r="V65" s="18">
        <f t="shared" si="2"/>
        <v>0.14300429184549354</v>
      </c>
    </row>
    <row r="66" spans="2:22" x14ac:dyDescent="0.25">
      <c r="B66" s="16">
        <v>272</v>
      </c>
      <c r="C66" s="15">
        <v>5</v>
      </c>
      <c r="D66" s="17" t="s">
        <v>67</v>
      </c>
      <c r="E66" s="22">
        <f>INDEX('[1]Accepted Materials'!$E$6:$E$251,MATCH(B66,'[1]Accepted Materials'!$B$6:$B$251,0))</f>
        <v>2562</v>
      </c>
      <c r="F66" s="22">
        <f>INDEX('[1]Accepted Materials'!$H$6:$H$251,MATCH(B66,'[1]Accepted Materials'!$B$6:$B$251,0))</f>
        <v>2562</v>
      </c>
      <c r="G66" s="11">
        <f t="shared" si="1"/>
        <v>332.53090542719332</v>
      </c>
      <c r="H66" s="12">
        <v>53.894099231863201</v>
      </c>
      <c r="I66" s="12">
        <v>133.06212478915006</v>
      </c>
      <c r="J66" s="12">
        <v>0</v>
      </c>
      <c r="K66" s="12">
        <v>3.7809341977931852</v>
      </c>
      <c r="L66" s="12">
        <v>44.535252787522232</v>
      </c>
      <c r="M66" s="12">
        <v>11.428426050409747</v>
      </c>
      <c r="N66" s="12">
        <v>6.6229571353556809</v>
      </c>
      <c r="O66" s="12">
        <v>0.17395728556672499</v>
      </c>
      <c r="P66" s="12">
        <v>0.12903984622609815</v>
      </c>
      <c r="Q66" s="12">
        <v>0</v>
      </c>
      <c r="R66" s="12">
        <v>17.894638048370414</v>
      </c>
      <c r="S66" s="12">
        <v>8.7463410779644093</v>
      </c>
      <c r="T66" s="12">
        <v>40.967611970108337</v>
      </c>
      <c r="U66" s="13">
        <v>11.295523006863146</v>
      </c>
      <c r="V66" s="18">
        <f t="shared" si="2"/>
        <v>0.1297934837732995</v>
      </c>
    </row>
    <row r="67" spans="2:22" x14ac:dyDescent="0.25">
      <c r="B67" s="16">
        <v>275</v>
      </c>
      <c r="C67" s="15">
        <v>7</v>
      </c>
      <c r="D67" s="17" t="s">
        <v>129</v>
      </c>
      <c r="E67" s="22">
        <f>INDEX('[1]Accepted Materials'!$E$6:$E$251,MATCH(B67,'[1]Accepted Materials'!$B$6:$B$251,0))</f>
        <v>6338</v>
      </c>
      <c r="F67" s="22">
        <f>INDEX('[1]Accepted Materials'!$H$6:$H$251,MATCH(B67,'[1]Accepted Materials'!$B$6:$B$251,0))</f>
        <v>6338</v>
      </c>
      <c r="G67" s="11">
        <f t="shared" si="1"/>
        <v>733.09999999999991</v>
      </c>
      <c r="H67" s="12">
        <v>187.17</v>
      </c>
      <c r="I67" s="12">
        <v>223.86</v>
      </c>
      <c r="J67" s="12">
        <v>74.569999999999993</v>
      </c>
      <c r="K67" s="12">
        <v>40.97</v>
      </c>
      <c r="L67" s="12">
        <v>14.7</v>
      </c>
      <c r="M67" s="12">
        <v>20.68</v>
      </c>
      <c r="N67" s="12">
        <v>9.19</v>
      </c>
      <c r="O67" s="12">
        <v>0</v>
      </c>
      <c r="P67" s="12">
        <v>0</v>
      </c>
      <c r="Q67" s="12">
        <v>0</v>
      </c>
      <c r="R67" s="12">
        <v>96.65</v>
      </c>
      <c r="S67" s="12">
        <v>20.65</v>
      </c>
      <c r="T67" s="12">
        <v>35.007726792340605</v>
      </c>
      <c r="U67" s="13">
        <v>9.6522732076593876</v>
      </c>
      <c r="V67" s="18">
        <f t="shared" si="2"/>
        <v>0.11566740296623539</v>
      </c>
    </row>
    <row r="68" spans="2:22" x14ac:dyDescent="0.25">
      <c r="B68" s="16">
        <v>277</v>
      </c>
      <c r="C68" s="15">
        <v>9</v>
      </c>
      <c r="D68" s="17" t="s">
        <v>223</v>
      </c>
      <c r="E68" s="22">
        <f>INDEX('[1]Accepted Materials'!$E$6:$E$251,MATCH(B68,'[1]Accepted Materials'!$B$6:$B$251,0))</f>
        <v>1408</v>
      </c>
      <c r="F68" s="22">
        <f>INDEX('[1]Accepted Materials'!$H$6:$H$251,MATCH(B68,'[1]Accepted Materials'!$B$6:$B$251,0))</f>
        <v>1408</v>
      </c>
      <c r="G68" s="11">
        <f t="shared" si="1"/>
        <v>105.5</v>
      </c>
      <c r="H68" s="12">
        <v>40.409999999999997</v>
      </c>
      <c r="I68" s="12">
        <v>32.56</v>
      </c>
      <c r="J68" s="12">
        <v>0</v>
      </c>
      <c r="K68" s="12">
        <v>1.3</v>
      </c>
      <c r="L68" s="12">
        <v>7.75</v>
      </c>
      <c r="M68" s="12">
        <v>2.29</v>
      </c>
      <c r="N68" s="12">
        <v>3.26</v>
      </c>
      <c r="O68" s="12">
        <v>0</v>
      </c>
      <c r="P68" s="12">
        <v>0.28000000000000003</v>
      </c>
      <c r="Q68" s="12">
        <v>0.88</v>
      </c>
      <c r="R68" s="12">
        <v>4.2699999999999996</v>
      </c>
      <c r="S68" s="12">
        <v>2.75</v>
      </c>
      <c r="T68" s="12">
        <v>7.6427527144048577</v>
      </c>
      <c r="U68" s="13">
        <v>2.1072472855951419</v>
      </c>
      <c r="V68" s="18">
        <f t="shared" si="2"/>
        <v>7.4928977272727279E-2</v>
      </c>
    </row>
    <row r="69" spans="2:22" x14ac:dyDescent="0.25">
      <c r="B69" s="16">
        <v>279</v>
      </c>
      <c r="C69" s="15">
        <v>9</v>
      </c>
      <c r="D69" s="17" t="s">
        <v>224</v>
      </c>
      <c r="E69" s="22">
        <f>INDEX('[1]Accepted Materials'!$E$6:$E$251,MATCH(B69,'[1]Accepted Materials'!$B$6:$B$251,0))</f>
        <v>2882</v>
      </c>
      <c r="F69" s="22">
        <f>INDEX('[1]Accepted Materials'!$H$6:$H$251,MATCH(B69,'[1]Accepted Materials'!$B$6:$B$251,0))</f>
        <v>2865</v>
      </c>
      <c r="G69" s="11">
        <f t="shared" si="1"/>
        <v>279.98123017774839</v>
      </c>
      <c r="H69" s="12">
        <v>56.700618706077435</v>
      </c>
      <c r="I69" s="12">
        <v>139.99129606807716</v>
      </c>
      <c r="J69" s="12">
        <v>0</v>
      </c>
      <c r="K69" s="12">
        <v>3.9778252416749531</v>
      </c>
      <c r="L69" s="12">
        <v>31.372270776260372</v>
      </c>
      <c r="M69" s="12">
        <v>8.0506038286230641</v>
      </c>
      <c r="N69" s="12">
        <v>4.6654547035187957</v>
      </c>
      <c r="O69" s="12">
        <v>0.12254191286035758</v>
      </c>
      <c r="P69" s="12">
        <v>9.0900415813209123E-2</v>
      </c>
      <c r="Q69" s="12">
        <v>0</v>
      </c>
      <c r="R69" s="12">
        <v>0</v>
      </c>
      <c r="S69" s="12">
        <v>6.6597434487107403</v>
      </c>
      <c r="T69" s="12">
        <v>22.222753740145652</v>
      </c>
      <c r="U69" s="13">
        <v>6.1272213359866345</v>
      </c>
      <c r="V69" s="18">
        <f t="shared" si="2"/>
        <v>9.7724687671116361E-2</v>
      </c>
    </row>
    <row r="70" spans="2:22" x14ac:dyDescent="0.25">
      <c r="B70" s="16">
        <v>282</v>
      </c>
      <c r="C70" s="15">
        <v>7</v>
      </c>
      <c r="D70" s="17" t="s">
        <v>130</v>
      </c>
      <c r="E70" s="22">
        <f>INDEX('[1]Accepted Materials'!$E$6:$E$251,MATCH(B70,'[1]Accepted Materials'!$B$6:$B$251,0))</f>
        <v>1453</v>
      </c>
      <c r="F70" s="22">
        <f>INDEX('[1]Accepted Materials'!$H$6:$H$251,MATCH(B70,'[1]Accepted Materials'!$B$6:$B$251,0))</f>
        <v>1453</v>
      </c>
      <c r="G70" s="11">
        <f t="shared" si="1"/>
        <v>126.50880242886886</v>
      </c>
      <c r="H70" s="12">
        <v>24.415727722669466</v>
      </c>
      <c r="I70" s="12">
        <v>60.28134165624941</v>
      </c>
      <c r="J70" s="12">
        <v>0</v>
      </c>
      <c r="K70" s="12">
        <v>1.7128825089643613</v>
      </c>
      <c r="L70" s="12">
        <v>19.946389294378637</v>
      </c>
      <c r="M70" s="12">
        <v>5.1185481333421103</v>
      </c>
      <c r="N70" s="12">
        <v>2.9662811600521493</v>
      </c>
      <c r="O70" s="12">
        <v>7.791175577383172E-2</v>
      </c>
      <c r="P70" s="12">
        <v>5.7794193278580701E-2</v>
      </c>
      <c r="Q70" s="12">
        <v>0</v>
      </c>
      <c r="R70" s="12">
        <v>8.0146264914611827</v>
      </c>
      <c r="S70" s="12">
        <v>3.9172995126991301</v>
      </c>
      <c r="T70" s="12">
        <v>0</v>
      </c>
      <c r="U70" s="13">
        <v>0</v>
      </c>
      <c r="V70" s="18">
        <f t="shared" si="2"/>
        <v>8.7067310687452756E-2</v>
      </c>
    </row>
    <row r="71" spans="2:22" x14ac:dyDescent="0.25">
      <c r="B71" s="16">
        <v>287</v>
      </c>
      <c r="C71" s="15">
        <v>7</v>
      </c>
      <c r="D71" s="17" t="s">
        <v>131</v>
      </c>
      <c r="E71" s="22">
        <f>INDEX('[1]Accepted Materials'!$E$6:$E$251,MATCH(B71,'[1]Accepted Materials'!$B$6:$B$251,0))</f>
        <v>1404</v>
      </c>
      <c r="F71" s="22">
        <f>INDEX('[1]Accepted Materials'!$H$6:$H$251,MATCH(B71,'[1]Accepted Materials'!$B$6:$B$251,0))</f>
        <v>1344</v>
      </c>
      <c r="G71" s="11">
        <f t="shared" si="1"/>
        <v>132.59802498771433</v>
      </c>
      <c r="H71" s="12">
        <v>21.565281116002119</v>
      </c>
      <c r="I71" s="12">
        <v>53.243716248513891</v>
      </c>
      <c r="J71" s="12">
        <v>0</v>
      </c>
      <c r="K71" s="12">
        <v>1.5129097622678114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56.276117860930498</v>
      </c>
      <c r="T71" s="12">
        <v>0</v>
      </c>
      <c r="U71" s="13">
        <v>0</v>
      </c>
      <c r="V71" s="18">
        <f t="shared" si="2"/>
        <v>9.8659244782525538E-2</v>
      </c>
    </row>
    <row r="72" spans="2:22" x14ac:dyDescent="0.25">
      <c r="B72" s="16">
        <v>290</v>
      </c>
      <c r="C72" s="15">
        <v>7</v>
      </c>
      <c r="D72" s="17" t="s">
        <v>132</v>
      </c>
      <c r="E72" s="22">
        <f>INDEX('[1]Accepted Materials'!$E$6:$E$251,MATCH(B72,'[1]Accepted Materials'!$B$6:$B$251,0))</f>
        <v>2735</v>
      </c>
      <c r="F72" s="22">
        <f>INDEX('[1]Accepted Materials'!$H$6:$H$251,MATCH(B72,'[1]Accepted Materials'!$B$6:$B$251,0))</f>
        <v>2735</v>
      </c>
      <c r="G72" s="11">
        <f t="shared" ref="G72:G135" si="3">SUM(H72:U72)</f>
        <v>309.06354695345237</v>
      </c>
      <c r="H72" s="12">
        <v>60.886425568664983</v>
      </c>
      <c r="I72" s="12">
        <v>150.3258663277395</v>
      </c>
      <c r="J72" s="12">
        <v>0</v>
      </c>
      <c r="K72" s="12">
        <v>4.2714800301894975</v>
      </c>
      <c r="L72" s="12">
        <v>29.391979679440311</v>
      </c>
      <c r="M72" s="12">
        <v>7.5424308882724551</v>
      </c>
      <c r="N72" s="12">
        <v>4.3709602922635309</v>
      </c>
      <c r="O72" s="12">
        <v>0.11480678075100786</v>
      </c>
      <c r="P72" s="12">
        <v>8.5162568992495274E-2</v>
      </c>
      <c r="Q72" s="12">
        <v>0</v>
      </c>
      <c r="R72" s="12">
        <v>11.809943920111852</v>
      </c>
      <c r="S72" s="12">
        <v>5.772332324225852</v>
      </c>
      <c r="T72" s="12">
        <v>27.037439852098178</v>
      </c>
      <c r="U72" s="13">
        <v>7.4547187207027692</v>
      </c>
      <c r="V72" s="18">
        <f t="shared" si="2"/>
        <v>0.11300312502868459</v>
      </c>
    </row>
    <row r="73" spans="2:22" x14ac:dyDescent="0.25">
      <c r="B73" s="16">
        <v>293</v>
      </c>
      <c r="C73" s="15">
        <v>3</v>
      </c>
      <c r="D73" s="17" t="s">
        <v>44</v>
      </c>
      <c r="E73" s="22">
        <f>INDEX('[1]Accepted Materials'!$E$6:$E$251,MATCH(B73,'[1]Accepted Materials'!$B$6:$B$251,0))</f>
        <v>36235</v>
      </c>
      <c r="F73" s="22">
        <f>INDEX('[1]Accepted Materials'!$H$6:$H$251,MATCH(B73,'[1]Accepted Materials'!$B$6:$B$251,0))</f>
        <v>36235</v>
      </c>
      <c r="G73" s="11">
        <f t="shared" si="3"/>
        <v>6294.8400000000011</v>
      </c>
      <c r="H73" s="12">
        <v>548.69000000000005</v>
      </c>
      <c r="I73" s="12">
        <v>1484.32</v>
      </c>
      <c r="J73" s="12">
        <v>2279.92</v>
      </c>
      <c r="K73" s="12">
        <v>0</v>
      </c>
      <c r="L73" s="12">
        <v>463.63</v>
      </c>
      <c r="M73" s="12">
        <v>107.38</v>
      </c>
      <c r="N73" s="12">
        <v>173.1</v>
      </c>
      <c r="O73" s="12">
        <v>0</v>
      </c>
      <c r="P73" s="12">
        <v>3.26</v>
      </c>
      <c r="Q73" s="12">
        <v>101.26</v>
      </c>
      <c r="R73" s="12">
        <v>271.27</v>
      </c>
      <c r="S73" s="12">
        <v>186.73</v>
      </c>
      <c r="T73" s="12">
        <v>529.33313363931404</v>
      </c>
      <c r="U73" s="13">
        <v>145.94686636068587</v>
      </c>
      <c r="V73" s="18">
        <f t="shared" si="2"/>
        <v>0.1737226438526287</v>
      </c>
    </row>
    <row r="74" spans="2:22" x14ac:dyDescent="0.25">
      <c r="B74" s="16">
        <v>294</v>
      </c>
      <c r="C74" s="15">
        <v>7</v>
      </c>
      <c r="D74" s="17" t="s">
        <v>133</v>
      </c>
      <c r="E74" s="22">
        <f>INDEX('[1]Accepted Materials'!$E$6:$E$251,MATCH(B74,'[1]Accepted Materials'!$B$6:$B$251,0))</f>
        <v>7323</v>
      </c>
      <c r="F74" s="22">
        <f>INDEX('[1]Accepted Materials'!$H$6:$H$251,MATCH(B74,'[1]Accepted Materials'!$B$6:$B$251,0))</f>
        <v>7323</v>
      </c>
      <c r="G74" s="11">
        <f t="shared" si="3"/>
        <v>1138.4739294732788</v>
      </c>
      <c r="H74" s="12">
        <v>189.28882980281182</v>
      </c>
      <c r="I74" s="12">
        <v>467.34566958905219</v>
      </c>
      <c r="J74" s="12">
        <v>0</v>
      </c>
      <c r="K74" s="12">
        <v>13.279535608948011</v>
      </c>
      <c r="L74" s="12">
        <v>147.16751448678681</v>
      </c>
      <c r="M74" s="12">
        <v>37.765431900862069</v>
      </c>
      <c r="N74" s="12">
        <v>21.885676607990639</v>
      </c>
      <c r="O74" s="12">
        <v>0.57484486426662629</v>
      </c>
      <c r="P74" s="12">
        <v>0.42641440769306116</v>
      </c>
      <c r="Q74" s="12">
        <v>0</v>
      </c>
      <c r="R74" s="12">
        <v>59.13314148644978</v>
      </c>
      <c r="S74" s="12">
        <v>28.90243563764712</v>
      </c>
      <c r="T74" s="12">
        <v>135.37818359008384</v>
      </c>
      <c r="U74" s="13">
        <v>37.326251490686808</v>
      </c>
      <c r="V74" s="18">
        <f t="shared" si="2"/>
        <v>0.15546550996494315</v>
      </c>
    </row>
    <row r="75" spans="2:22" x14ac:dyDescent="0.25">
      <c r="B75" s="16">
        <v>296</v>
      </c>
      <c r="C75" s="15">
        <v>7</v>
      </c>
      <c r="D75" s="17" t="s">
        <v>134</v>
      </c>
      <c r="E75" s="22">
        <f>INDEX('[1]Accepted Materials'!$E$6:$E$251,MATCH(B75,'[1]Accepted Materials'!$B$6:$B$251,0))</f>
        <v>10679</v>
      </c>
      <c r="F75" s="22">
        <f>INDEX('[1]Accepted Materials'!$H$6:$H$251,MATCH(B75,'[1]Accepted Materials'!$B$6:$B$251,0))</f>
        <v>10679</v>
      </c>
      <c r="G75" s="11">
        <f t="shared" si="3"/>
        <v>804.06000000000017</v>
      </c>
      <c r="H75" s="12">
        <v>259.72000000000003</v>
      </c>
      <c r="I75" s="12">
        <v>152.22</v>
      </c>
      <c r="J75" s="12">
        <v>0</v>
      </c>
      <c r="K75" s="12">
        <v>8.36</v>
      </c>
      <c r="L75" s="12">
        <v>96.73</v>
      </c>
      <c r="M75" s="12">
        <v>28.57</v>
      </c>
      <c r="N75" s="12">
        <v>40.72</v>
      </c>
      <c r="O75" s="12">
        <v>0</v>
      </c>
      <c r="P75" s="12">
        <v>3.47</v>
      </c>
      <c r="Q75" s="12">
        <v>5.66</v>
      </c>
      <c r="R75" s="12">
        <v>53.29</v>
      </c>
      <c r="S75" s="12">
        <v>34.35</v>
      </c>
      <c r="T75" s="12">
        <v>94.8250047037493</v>
      </c>
      <c r="U75" s="13">
        <v>26.144995296250698</v>
      </c>
      <c r="V75" s="18">
        <f t="shared" si="2"/>
        <v>7.5293566813372056E-2</v>
      </c>
    </row>
    <row r="76" spans="2:22" x14ac:dyDescent="0.25">
      <c r="B76" s="16">
        <v>301</v>
      </c>
      <c r="C76" s="15">
        <v>7</v>
      </c>
      <c r="D76" s="17" t="s">
        <v>135</v>
      </c>
      <c r="E76" s="22">
        <f>INDEX('[1]Accepted Materials'!$E$6:$E$251,MATCH(B76,'[1]Accepted Materials'!$B$6:$B$251,0))</f>
        <v>5778</v>
      </c>
      <c r="F76" s="22">
        <f>INDEX('[1]Accepted Materials'!$H$6:$H$251,MATCH(B76,'[1]Accepted Materials'!$B$6:$B$251,0))</f>
        <v>5778</v>
      </c>
      <c r="G76" s="11">
        <f t="shared" si="3"/>
        <v>583.82383480137935</v>
      </c>
      <c r="H76" s="12">
        <v>115.01500844485039</v>
      </c>
      <c r="I76" s="12">
        <v>283.96692076571037</v>
      </c>
      <c r="J76" s="12">
        <v>0</v>
      </c>
      <c r="K76" s="12">
        <v>8.0688644004927905</v>
      </c>
      <c r="L76" s="12">
        <v>55.521715381851429</v>
      </c>
      <c r="M76" s="12">
        <v>14.247720147917656</v>
      </c>
      <c r="N76" s="12">
        <v>8.2567835150684594</v>
      </c>
      <c r="O76" s="12">
        <v>0.21687104694151915</v>
      </c>
      <c r="P76" s="12">
        <v>0.16087286288157393</v>
      </c>
      <c r="Q76" s="12">
        <v>0</v>
      </c>
      <c r="R76" s="12">
        <v>22.309090852656819</v>
      </c>
      <c r="S76" s="12">
        <v>10.903987954894758</v>
      </c>
      <c r="T76" s="12">
        <v>51.073968357843775</v>
      </c>
      <c r="U76" s="13">
        <v>14.082031070269853</v>
      </c>
      <c r="V76" s="18">
        <f t="shared" ref="V76:V139" si="4">+G76/F76</f>
        <v>0.10104254669459663</v>
      </c>
    </row>
    <row r="77" spans="2:22" x14ac:dyDescent="0.25">
      <c r="B77" s="16">
        <v>321</v>
      </c>
      <c r="C77" s="15">
        <v>7</v>
      </c>
      <c r="D77" s="17" t="s">
        <v>136</v>
      </c>
      <c r="E77" s="22">
        <f>INDEX('[1]Accepted Materials'!$E$6:$E$251,MATCH(B77,'[1]Accepted Materials'!$B$6:$B$251,0))</f>
        <v>4974</v>
      </c>
      <c r="F77" s="22">
        <f>INDEX('[1]Accepted Materials'!$H$6:$H$251,MATCH(B77,'[1]Accepted Materials'!$B$6:$B$251,0))</f>
        <v>4927</v>
      </c>
      <c r="G77" s="11">
        <f t="shared" si="3"/>
        <v>578.15172013043389</v>
      </c>
      <c r="H77" s="12">
        <v>104.16848253408614</v>
      </c>
      <c r="I77" s="12">
        <v>257.18733255777573</v>
      </c>
      <c r="J77" s="12">
        <v>0</v>
      </c>
      <c r="K77" s="12">
        <v>7.3079276499438066</v>
      </c>
      <c r="L77" s="12">
        <v>65.796977741466165</v>
      </c>
      <c r="M77" s="12">
        <v>16.884509403065145</v>
      </c>
      <c r="N77" s="12">
        <v>9.7848453964490645</v>
      </c>
      <c r="O77" s="12">
        <v>0.25700681886791826</v>
      </c>
      <c r="P77" s="12">
        <v>0.19064519360446125</v>
      </c>
      <c r="Q77" s="12">
        <v>0</v>
      </c>
      <c r="R77" s="12">
        <v>26.437777438418539</v>
      </c>
      <c r="S77" s="12">
        <v>12.92196121512378</v>
      </c>
      <c r="T77" s="12">
        <v>60.526097511530722</v>
      </c>
      <c r="U77" s="13">
        <v>16.688156670102575</v>
      </c>
      <c r="V77" s="18">
        <f t="shared" si="4"/>
        <v>0.11734356000211769</v>
      </c>
    </row>
    <row r="78" spans="2:22" x14ac:dyDescent="0.25">
      <c r="B78" s="16">
        <v>324</v>
      </c>
      <c r="C78" s="15">
        <v>4</v>
      </c>
      <c r="D78" s="17" t="s">
        <v>54</v>
      </c>
      <c r="E78" s="22">
        <f>INDEX('[1]Accepted Materials'!$E$6:$E$251,MATCH(B78,'[1]Accepted Materials'!$B$6:$B$251,0))</f>
        <v>57836</v>
      </c>
      <c r="F78" s="22">
        <f>INDEX('[1]Accepted Materials'!$H$6:$H$251,MATCH(B78,'[1]Accepted Materials'!$B$6:$B$251,0))</f>
        <v>57836</v>
      </c>
      <c r="G78" s="11">
        <f t="shared" si="3"/>
        <v>7255.69</v>
      </c>
      <c r="H78" s="12">
        <v>2779.19</v>
      </c>
      <c r="I78" s="12">
        <v>2239.12</v>
      </c>
      <c r="J78" s="12">
        <v>0</v>
      </c>
      <c r="K78" s="12">
        <v>89.460000000000008</v>
      </c>
      <c r="L78" s="12">
        <v>533.11</v>
      </c>
      <c r="M78" s="12">
        <v>157.44999999999999</v>
      </c>
      <c r="N78" s="12">
        <v>60.6</v>
      </c>
      <c r="O78" s="12">
        <v>0</v>
      </c>
      <c r="P78" s="12">
        <v>19.16</v>
      </c>
      <c r="Q78" s="12">
        <v>224.41000000000003</v>
      </c>
      <c r="R78" s="12">
        <v>293.67</v>
      </c>
      <c r="S78" s="12">
        <v>189.35000000000002</v>
      </c>
      <c r="T78" s="12">
        <v>525.32754734489276</v>
      </c>
      <c r="U78" s="13">
        <v>144.84245265510734</v>
      </c>
      <c r="V78" s="18">
        <f t="shared" si="4"/>
        <v>0.1254528321460682</v>
      </c>
    </row>
    <row r="79" spans="2:22" x14ac:dyDescent="0.25">
      <c r="B79" s="16">
        <v>325</v>
      </c>
      <c r="C79" s="15">
        <v>7</v>
      </c>
      <c r="D79" s="17" t="s">
        <v>137</v>
      </c>
      <c r="E79" s="22">
        <f>INDEX('[1]Accepted Materials'!$E$6:$E$251,MATCH(B79,'[1]Accepted Materials'!$B$6:$B$251,0))</f>
        <v>3535</v>
      </c>
      <c r="F79" s="22">
        <f>INDEX('[1]Accepted Materials'!$H$6:$H$251,MATCH(B79,'[1]Accepted Materials'!$B$6:$B$251,0))</f>
        <v>3535</v>
      </c>
      <c r="G79" s="11">
        <f t="shared" si="3"/>
        <v>428.35575154494018</v>
      </c>
      <c r="H79" s="12">
        <v>68.072972794611644</v>
      </c>
      <c r="I79" s="12">
        <v>168.06913057023149</v>
      </c>
      <c r="J79" s="12">
        <v>0</v>
      </c>
      <c r="K79" s="12">
        <v>4.7756514062382678</v>
      </c>
      <c r="L79" s="12">
        <v>58.871415225683776</v>
      </c>
      <c r="M79" s="12">
        <v>15.107304287676548</v>
      </c>
      <c r="N79" s="12">
        <v>8.7549263815264879</v>
      </c>
      <c r="O79" s="12">
        <v>0.22995516920027095</v>
      </c>
      <c r="P79" s="12">
        <v>0.17057853929962305</v>
      </c>
      <c r="Q79" s="12">
        <v>0</v>
      </c>
      <c r="R79" s="12">
        <v>23.655028340921334</v>
      </c>
      <c r="S79" s="12">
        <v>11.561840229423002</v>
      </c>
      <c r="T79" s="12">
        <v>54.155329635238502</v>
      </c>
      <c r="U79" s="13">
        <v>14.931618964889266</v>
      </c>
      <c r="V79" s="18">
        <f t="shared" si="4"/>
        <v>0.1211756015685828</v>
      </c>
    </row>
    <row r="80" spans="2:22" x14ac:dyDescent="0.25">
      <c r="B80" s="16">
        <v>331</v>
      </c>
      <c r="C80" s="15">
        <v>9</v>
      </c>
      <c r="D80" s="17" t="s">
        <v>225</v>
      </c>
      <c r="E80" s="22">
        <f>INDEX('[1]Accepted Materials'!$E$6:$E$251,MATCH(B80,'[1]Accepted Materials'!$B$6:$B$251,0))</f>
        <v>3744</v>
      </c>
      <c r="F80" s="22">
        <f>INDEX('[1]Accepted Materials'!$H$6:$H$251,MATCH(B80,'[1]Accepted Materials'!$B$6:$B$251,0))</f>
        <v>3744</v>
      </c>
      <c r="G80" s="11">
        <f t="shared" si="3"/>
        <v>385.99311469332559</v>
      </c>
      <c r="H80" s="12">
        <v>91.198790920324029</v>
      </c>
      <c r="I80" s="12">
        <v>225.16574302229475</v>
      </c>
      <c r="J80" s="12">
        <v>0</v>
      </c>
      <c r="K80" s="12">
        <v>6.3980404590226776</v>
      </c>
      <c r="L80" s="12">
        <v>19.859748058165465</v>
      </c>
      <c r="M80" s="12">
        <v>5.0963146688616803</v>
      </c>
      <c r="N80" s="12">
        <v>2.9533965089571668</v>
      </c>
      <c r="O80" s="12">
        <v>7.7573330070003416E-2</v>
      </c>
      <c r="P80" s="12">
        <v>5.7543152336899571E-2</v>
      </c>
      <c r="Q80" s="12">
        <v>0</v>
      </c>
      <c r="R80" s="12">
        <v>7.979813316166207</v>
      </c>
      <c r="S80" s="12">
        <v>3.9002839181778119</v>
      </c>
      <c r="T80" s="12">
        <v>18.268818550390922</v>
      </c>
      <c r="U80" s="13">
        <v>5.0370487885580113</v>
      </c>
      <c r="V80" s="18">
        <f t="shared" si="4"/>
        <v>0.103096451574072</v>
      </c>
    </row>
    <row r="81" spans="2:22" x14ac:dyDescent="0.25">
      <c r="B81" s="16">
        <v>335</v>
      </c>
      <c r="C81" s="15">
        <v>2</v>
      </c>
      <c r="D81" s="17" t="s">
        <v>35</v>
      </c>
      <c r="E81" s="22">
        <f>INDEX('[1]Accepted Materials'!$E$6:$E$251,MATCH(B81,'[1]Accepted Materials'!$B$6:$B$251,0))</f>
        <v>152800</v>
      </c>
      <c r="F81" s="22">
        <f>INDEX('[1]Accepted Materials'!$H$6:$H$251,MATCH(B81,'[1]Accepted Materials'!$B$6:$B$251,0))</f>
        <v>146530</v>
      </c>
      <c r="G81" s="11">
        <f t="shared" si="3"/>
        <v>27614.17</v>
      </c>
      <c r="H81" s="12">
        <v>5440.0725123324983</v>
      </c>
      <c r="I81" s="12">
        <v>13431.296149580099</v>
      </c>
      <c r="J81" s="12">
        <v>0</v>
      </c>
      <c r="K81" s="12">
        <v>381.64764776682853</v>
      </c>
      <c r="L81" s="12">
        <v>2626.1108160609092</v>
      </c>
      <c r="M81" s="12">
        <v>673.90014388650934</v>
      </c>
      <c r="N81" s="12">
        <v>390.53599741412825</v>
      </c>
      <c r="O81" s="12">
        <v>10.257741464697974</v>
      </c>
      <c r="P81" s="12">
        <v>7.6090942493120277</v>
      </c>
      <c r="Q81" s="12">
        <v>0</v>
      </c>
      <c r="R81" s="12">
        <v>1055.1933487955205</v>
      </c>
      <c r="S81" s="12">
        <v>515.74560529351095</v>
      </c>
      <c r="T81" s="12">
        <v>2415.7376947241869</v>
      </c>
      <c r="U81" s="13">
        <v>666.06324843179368</v>
      </c>
      <c r="V81" s="18">
        <f t="shared" si="4"/>
        <v>0.18845403671603084</v>
      </c>
    </row>
    <row r="82" spans="2:22" x14ac:dyDescent="0.25">
      <c r="B82" s="16">
        <v>346</v>
      </c>
      <c r="C82" s="15">
        <v>7</v>
      </c>
      <c r="D82" s="17" t="s">
        <v>138</v>
      </c>
      <c r="E82" s="22">
        <f>INDEX('[1]Accepted Materials'!$E$6:$E$251,MATCH(B82,'[1]Accepted Materials'!$B$6:$B$251,0))</f>
        <v>1821</v>
      </c>
      <c r="F82" s="22">
        <f>INDEX('[1]Accepted Materials'!$H$6:$H$251,MATCH(B82,'[1]Accepted Materials'!$B$6:$B$251,0))</f>
        <v>1821</v>
      </c>
      <c r="G82" s="11">
        <f t="shared" si="3"/>
        <v>214.97</v>
      </c>
      <c r="H82" s="12">
        <v>0.81</v>
      </c>
      <c r="I82" s="12">
        <v>52.17</v>
      </c>
      <c r="J82" s="12">
        <v>96.94</v>
      </c>
      <c r="K82" s="12">
        <v>1.82</v>
      </c>
      <c r="L82" s="12">
        <v>14.39</v>
      </c>
      <c r="M82" s="12">
        <v>3.47</v>
      </c>
      <c r="N82" s="12">
        <v>7.53</v>
      </c>
      <c r="O82" s="12">
        <v>0</v>
      </c>
      <c r="P82" s="12">
        <v>0</v>
      </c>
      <c r="Q82" s="12">
        <v>0</v>
      </c>
      <c r="R82" s="12">
        <v>9.7200000000000006</v>
      </c>
      <c r="S82" s="12">
        <v>3.72</v>
      </c>
      <c r="T82" s="12">
        <v>19.126478587843952</v>
      </c>
      <c r="U82" s="13">
        <v>5.2735214121560476</v>
      </c>
      <c r="V82" s="18">
        <f t="shared" si="4"/>
        <v>0.11805052169137836</v>
      </c>
    </row>
    <row r="83" spans="2:22" x14ac:dyDescent="0.25">
      <c r="B83" s="16">
        <v>357</v>
      </c>
      <c r="C83" s="15">
        <v>2</v>
      </c>
      <c r="D83" s="17" t="s">
        <v>36</v>
      </c>
      <c r="E83" s="22">
        <f>INDEX('[1]Accepted Materials'!$E$6:$E$251,MATCH(B83,'[1]Accepted Materials'!$B$6:$B$251,0))</f>
        <v>206203</v>
      </c>
      <c r="F83" s="22">
        <f>INDEX('[1]Accepted Materials'!$H$6:$H$251,MATCH(B83,'[1]Accepted Materials'!$B$6:$B$251,0))</f>
        <v>204609</v>
      </c>
      <c r="G83" s="11">
        <f t="shared" si="3"/>
        <v>37884.239999999998</v>
      </c>
      <c r="H83" s="12">
        <v>5703.91</v>
      </c>
      <c r="I83" s="12">
        <v>20010.07</v>
      </c>
      <c r="J83" s="12">
        <v>0</v>
      </c>
      <c r="K83" s="12">
        <v>8.14</v>
      </c>
      <c r="L83" s="12">
        <v>2313.71</v>
      </c>
      <c r="M83" s="12">
        <v>387.18</v>
      </c>
      <c r="N83" s="12">
        <v>1412.32</v>
      </c>
      <c r="O83" s="12">
        <v>0</v>
      </c>
      <c r="P83" s="12">
        <v>27.05</v>
      </c>
      <c r="Q83" s="12">
        <v>1821.61</v>
      </c>
      <c r="R83" s="12">
        <v>1609.58</v>
      </c>
      <c r="S83" s="12">
        <v>482.86</v>
      </c>
      <c r="T83" s="12">
        <v>3219.9975413086586</v>
      </c>
      <c r="U83" s="13">
        <v>887.81245869134159</v>
      </c>
      <c r="V83" s="18">
        <f t="shared" si="4"/>
        <v>0.18515431872498275</v>
      </c>
    </row>
    <row r="84" spans="2:22" x14ac:dyDescent="0.25">
      <c r="B84" s="16">
        <v>358</v>
      </c>
      <c r="C84" s="15">
        <v>7</v>
      </c>
      <c r="D84" s="17" t="s">
        <v>139</v>
      </c>
      <c r="E84" s="22">
        <f>INDEX('[1]Accepted Materials'!$E$6:$E$251,MATCH(B84,'[1]Accepted Materials'!$B$6:$B$251,0))</f>
        <v>2459</v>
      </c>
      <c r="F84" s="22">
        <f>INDEX('[1]Accepted Materials'!$H$6:$H$251,MATCH(B84,'[1]Accepted Materials'!$B$6:$B$251,0))</f>
        <v>2459</v>
      </c>
      <c r="G84" s="11">
        <f t="shared" si="3"/>
        <v>166.38</v>
      </c>
      <c r="H84" s="12">
        <v>0.52</v>
      </c>
      <c r="I84" s="12">
        <v>46.26</v>
      </c>
      <c r="J84" s="12">
        <v>85.49</v>
      </c>
      <c r="K84" s="12">
        <v>0</v>
      </c>
      <c r="L84" s="12">
        <v>12.66</v>
      </c>
      <c r="M84" s="12">
        <v>0</v>
      </c>
      <c r="N84" s="12">
        <v>3.05</v>
      </c>
      <c r="O84" s="12">
        <v>0</v>
      </c>
      <c r="P84" s="12">
        <v>0</v>
      </c>
      <c r="Q84" s="12">
        <v>6.6</v>
      </c>
      <c r="R84" s="12">
        <v>8.4600000000000009</v>
      </c>
      <c r="S84" s="12">
        <v>3.34</v>
      </c>
      <c r="T84" s="12">
        <v>0</v>
      </c>
      <c r="U84" s="13">
        <v>0</v>
      </c>
      <c r="V84" s="18">
        <f t="shared" si="4"/>
        <v>6.7661651077673843E-2</v>
      </c>
    </row>
    <row r="85" spans="2:22" x14ac:dyDescent="0.25">
      <c r="B85" s="16">
        <v>361</v>
      </c>
      <c r="C85" s="15">
        <v>7</v>
      </c>
      <c r="D85" s="17" t="s">
        <v>140</v>
      </c>
      <c r="E85" s="22">
        <f>INDEX('[1]Accepted Materials'!$E$6:$E$251,MATCH(B85,'[1]Accepted Materials'!$B$6:$B$251,0))</f>
        <v>10684</v>
      </c>
      <c r="F85" s="22">
        <f>INDEX('[1]Accepted Materials'!$H$6:$H$251,MATCH(B85,'[1]Accepted Materials'!$B$6:$B$251,0))</f>
        <v>10470</v>
      </c>
      <c r="G85" s="11">
        <f t="shared" si="3"/>
        <v>1602.4448307656724</v>
      </c>
      <c r="H85" s="12">
        <v>261.02366590432666</v>
      </c>
      <c r="I85" s="12">
        <v>644.45577717251285</v>
      </c>
      <c r="J85" s="12">
        <v>0</v>
      </c>
      <c r="K85" s="12">
        <v>18.312084605127421</v>
      </c>
      <c r="L85" s="12">
        <v>213.15464893879374</v>
      </c>
      <c r="M85" s="12">
        <v>54.698738420107794</v>
      </c>
      <c r="N85" s="12">
        <v>31.698800719931011</v>
      </c>
      <c r="O85" s="12">
        <v>0.83259444629692714</v>
      </c>
      <c r="P85" s="12">
        <v>0.61761057588846291</v>
      </c>
      <c r="Q85" s="12">
        <v>0</v>
      </c>
      <c r="R85" s="12">
        <v>85.647325485842174</v>
      </c>
      <c r="S85" s="12">
        <v>41.861741997225081</v>
      </c>
      <c r="T85" s="12">
        <v>196.07920469232855</v>
      </c>
      <c r="U85" s="13">
        <v>54.062637807291459</v>
      </c>
      <c r="V85" s="18">
        <f t="shared" si="4"/>
        <v>0.15305108221257616</v>
      </c>
    </row>
    <row r="86" spans="2:22" x14ac:dyDescent="0.25">
      <c r="B86" s="16">
        <v>369</v>
      </c>
      <c r="C86" s="15">
        <v>9</v>
      </c>
      <c r="D86" s="17" t="s">
        <v>226</v>
      </c>
      <c r="E86" s="22">
        <f>INDEX('[1]Accepted Materials'!$E$6:$E$251,MATCH(B86,'[1]Accepted Materials'!$B$6:$B$251,0))</f>
        <v>4485</v>
      </c>
      <c r="F86" s="22">
        <f>INDEX('[1]Accepted Materials'!$H$6:$H$251,MATCH(B86,'[1]Accepted Materials'!$B$6:$B$251,0))</f>
        <v>4417</v>
      </c>
      <c r="G86" s="11">
        <f t="shared" si="3"/>
        <v>439.63</v>
      </c>
      <c r="H86" s="12">
        <v>81.794570032036347</v>
      </c>
      <c r="I86" s="12">
        <v>201.94714152014274</v>
      </c>
      <c r="J86" s="12">
        <v>0</v>
      </c>
      <c r="K86" s="12">
        <v>5.7382884478209375</v>
      </c>
      <c r="L86" s="12">
        <v>29.87</v>
      </c>
      <c r="M86" s="12">
        <v>8.48</v>
      </c>
      <c r="N86" s="12">
        <v>14.11</v>
      </c>
      <c r="O86" s="12">
        <v>0</v>
      </c>
      <c r="P86" s="12">
        <v>0</v>
      </c>
      <c r="Q86" s="12">
        <v>28.21</v>
      </c>
      <c r="R86" s="12">
        <v>28.21</v>
      </c>
      <c r="S86" s="12">
        <v>11.75</v>
      </c>
      <c r="T86" s="12">
        <v>18.202011652289968</v>
      </c>
      <c r="U86" s="13">
        <v>11.317988347710029</v>
      </c>
      <c r="V86" s="18">
        <f t="shared" si="4"/>
        <v>9.9531356124066106E-2</v>
      </c>
    </row>
    <row r="87" spans="2:22" x14ac:dyDescent="0.25">
      <c r="B87" s="16">
        <v>372</v>
      </c>
      <c r="C87" s="15">
        <v>8</v>
      </c>
      <c r="D87" s="17" t="s">
        <v>177</v>
      </c>
      <c r="E87" s="22">
        <f>INDEX('[1]Accepted Materials'!$E$6:$E$251,MATCH(B87,'[1]Accepted Materials'!$B$6:$B$251,0))</f>
        <v>2397</v>
      </c>
      <c r="F87" s="22">
        <f>INDEX('[1]Accepted Materials'!$H$6:$H$251,MATCH(B87,'[1]Accepted Materials'!$B$6:$B$251,0))</f>
        <v>2397</v>
      </c>
      <c r="G87" s="11">
        <f t="shared" si="3"/>
        <v>146.48999999999998</v>
      </c>
      <c r="H87" s="12">
        <v>27.258263683123346</v>
      </c>
      <c r="I87" s="12">
        <v>67.299436031671164</v>
      </c>
      <c r="J87" s="12">
        <v>0</v>
      </c>
      <c r="K87" s="12">
        <v>1.9123002852054918</v>
      </c>
      <c r="L87" s="12">
        <v>9.9499999999999993</v>
      </c>
      <c r="M87" s="12">
        <v>2.83</v>
      </c>
      <c r="N87" s="12">
        <v>4.7</v>
      </c>
      <c r="O87" s="12">
        <v>0</v>
      </c>
      <c r="P87" s="12">
        <v>0</v>
      </c>
      <c r="Q87" s="12">
        <v>9.4</v>
      </c>
      <c r="R87" s="12">
        <v>9.4</v>
      </c>
      <c r="S87" s="12">
        <v>3.91</v>
      </c>
      <c r="T87" s="12">
        <v>6.0613909771857486</v>
      </c>
      <c r="U87" s="13">
        <v>3.7686090228142506</v>
      </c>
      <c r="V87" s="18">
        <f t="shared" si="4"/>
        <v>6.1113892365456814E-2</v>
      </c>
    </row>
    <row r="88" spans="2:22" x14ac:dyDescent="0.25">
      <c r="B88" s="16">
        <v>375</v>
      </c>
      <c r="C88" s="15">
        <v>8</v>
      </c>
      <c r="D88" s="17" t="s">
        <v>178</v>
      </c>
      <c r="E88" s="22">
        <f>INDEX('[1]Accepted Materials'!$E$6:$E$251,MATCH(B88,'[1]Accepted Materials'!$B$6:$B$251,0))</f>
        <v>1986</v>
      </c>
      <c r="F88" s="22">
        <f>INDEX('[1]Accepted Materials'!$H$6:$H$251,MATCH(B88,'[1]Accepted Materials'!$B$6:$B$251,0))</f>
        <v>1986</v>
      </c>
      <c r="G88" s="11">
        <f t="shared" si="3"/>
        <v>196.14000000000004</v>
      </c>
      <c r="H88" s="12">
        <v>36.495048588288704</v>
      </c>
      <c r="I88" s="12">
        <v>90.104645567022359</v>
      </c>
      <c r="J88" s="12">
        <v>0</v>
      </c>
      <c r="K88" s="12">
        <v>2.5603058446889326</v>
      </c>
      <c r="L88" s="12">
        <v>13.33</v>
      </c>
      <c r="M88" s="12">
        <v>3.78</v>
      </c>
      <c r="N88" s="12">
        <v>12.59</v>
      </c>
      <c r="O88" s="12">
        <v>0</v>
      </c>
      <c r="P88" s="12">
        <v>0</v>
      </c>
      <c r="Q88" s="12">
        <v>6.29</v>
      </c>
      <c r="R88" s="12">
        <v>12.59</v>
      </c>
      <c r="S88" s="12">
        <v>5.24</v>
      </c>
      <c r="T88" s="12">
        <v>8.1141987443797774</v>
      </c>
      <c r="U88" s="13">
        <v>5.0458012556202227</v>
      </c>
      <c r="V88" s="18">
        <f t="shared" si="4"/>
        <v>9.8761329305135967E-2</v>
      </c>
    </row>
    <row r="89" spans="2:22" x14ac:dyDescent="0.25">
      <c r="B89" s="16">
        <v>376</v>
      </c>
      <c r="C89" s="15">
        <v>7</v>
      </c>
      <c r="D89" s="17" t="s">
        <v>141</v>
      </c>
      <c r="E89" s="22">
        <f>INDEX('[1]Accepted Materials'!$E$6:$E$251,MATCH(B89,'[1]Accepted Materials'!$B$6:$B$251,0))</f>
        <v>5216</v>
      </c>
      <c r="F89" s="22">
        <f>INDEX('[1]Accepted Materials'!$H$6:$H$251,MATCH(B89,'[1]Accepted Materials'!$B$6:$B$251,0))</f>
        <v>5216</v>
      </c>
      <c r="G89" s="11">
        <f t="shared" si="3"/>
        <v>718.20671012812488</v>
      </c>
      <c r="H89" s="12">
        <v>141.48882917504918</v>
      </c>
      <c r="I89" s="12">
        <v>349.32960216970042</v>
      </c>
      <c r="J89" s="12">
        <v>0</v>
      </c>
      <c r="K89" s="12">
        <v>9.9261321825262687</v>
      </c>
      <c r="L89" s="12">
        <v>68.301542636805351</v>
      </c>
      <c r="M89" s="12">
        <v>17.527219007328483</v>
      </c>
      <c r="N89" s="12">
        <v>10.157305973324819</v>
      </c>
      <c r="O89" s="12">
        <v>0.26678979490260202</v>
      </c>
      <c r="P89" s="12">
        <v>0.19790211141067166</v>
      </c>
      <c r="Q89" s="12">
        <v>0</v>
      </c>
      <c r="R89" s="12">
        <v>27.444132616968385</v>
      </c>
      <c r="S89" s="12">
        <v>13.413836245698892</v>
      </c>
      <c r="T89" s="12">
        <v>62.830026115590627</v>
      </c>
      <c r="U89" s="13">
        <v>17.323392098819216</v>
      </c>
      <c r="V89" s="18">
        <f t="shared" si="4"/>
        <v>0.13769300424235523</v>
      </c>
    </row>
    <row r="90" spans="2:22" x14ac:dyDescent="0.25">
      <c r="B90" s="16">
        <v>382</v>
      </c>
      <c r="C90" s="15">
        <v>7</v>
      </c>
      <c r="D90" s="17" t="s">
        <v>142</v>
      </c>
      <c r="E90" s="22">
        <f>INDEX('[1]Accepted Materials'!$E$6:$E$251,MATCH(B90,'[1]Accepted Materials'!$B$6:$B$251,0))</f>
        <v>1900</v>
      </c>
      <c r="F90" s="22">
        <f>INDEX('[1]Accepted Materials'!$H$6:$H$251,MATCH(B90,'[1]Accepted Materials'!$B$6:$B$251,0))</f>
        <v>1900</v>
      </c>
      <c r="G90" s="11">
        <f t="shared" si="3"/>
        <v>210.24</v>
      </c>
      <c r="H90" s="12">
        <v>0.82</v>
      </c>
      <c r="I90" s="12">
        <v>50.98</v>
      </c>
      <c r="J90" s="12">
        <v>94.69</v>
      </c>
      <c r="K90" s="12">
        <v>1.78</v>
      </c>
      <c r="L90" s="12">
        <v>14.09</v>
      </c>
      <c r="M90" s="12">
        <v>3.41</v>
      </c>
      <c r="N90" s="12">
        <v>7.38</v>
      </c>
      <c r="O90" s="12">
        <v>0</v>
      </c>
      <c r="P90" s="12">
        <v>0</v>
      </c>
      <c r="Q90" s="12">
        <v>0</v>
      </c>
      <c r="R90" s="12">
        <v>9.51</v>
      </c>
      <c r="S90" s="12">
        <v>3.61</v>
      </c>
      <c r="T90" s="12">
        <v>0</v>
      </c>
      <c r="U90" s="13">
        <v>23.97</v>
      </c>
      <c r="V90" s="18">
        <f t="shared" si="4"/>
        <v>0.11065263157894738</v>
      </c>
    </row>
    <row r="91" spans="2:22" x14ac:dyDescent="0.25">
      <c r="B91" s="16">
        <v>389</v>
      </c>
      <c r="C91" s="15">
        <v>7</v>
      </c>
      <c r="D91" s="17" t="s">
        <v>143</v>
      </c>
      <c r="E91" s="22">
        <f>INDEX('[1]Accepted Materials'!$E$6:$E$251,MATCH(B91,'[1]Accepted Materials'!$B$6:$B$251,0))</f>
        <v>7445</v>
      </c>
      <c r="F91" s="22">
        <f>INDEX('[1]Accepted Materials'!$H$6:$H$251,MATCH(B91,'[1]Accepted Materials'!$B$6:$B$251,0))</f>
        <v>7445</v>
      </c>
      <c r="G91" s="11">
        <f t="shared" si="3"/>
        <v>951.58871772875955</v>
      </c>
      <c r="H91" s="12">
        <v>163.09051594766879</v>
      </c>
      <c r="I91" s="12">
        <v>402.66320235899661</v>
      </c>
      <c r="J91" s="12">
        <v>0</v>
      </c>
      <c r="K91" s="12">
        <v>11.441595979355565</v>
      </c>
      <c r="L91" s="12">
        <v>97.64284877650195</v>
      </c>
      <c r="M91" s="12">
        <v>25.056646291367755</v>
      </c>
      <c r="N91" s="12">
        <v>14.520730467302425</v>
      </c>
      <c r="O91" s="12">
        <v>0.38139864186246403</v>
      </c>
      <c r="P91" s="12">
        <v>0.28291785501503097</v>
      </c>
      <c r="Q91" s="12">
        <v>0</v>
      </c>
      <c r="R91" s="12">
        <v>109.38638665138427</v>
      </c>
      <c r="S91" s="12">
        <v>48.212883572472109</v>
      </c>
      <c r="T91" s="12">
        <v>61.855024844691513</v>
      </c>
      <c r="U91" s="13">
        <v>17.054566342141051</v>
      </c>
      <c r="V91" s="18">
        <f t="shared" si="4"/>
        <v>0.12781581164926253</v>
      </c>
    </row>
    <row r="92" spans="2:22" x14ac:dyDescent="0.25">
      <c r="B92" s="16">
        <v>394</v>
      </c>
      <c r="C92" s="15">
        <v>6</v>
      </c>
      <c r="D92" s="17" t="s">
        <v>78</v>
      </c>
      <c r="E92" s="22">
        <f>INDEX('[1]Accepted Materials'!$E$6:$E$251,MATCH(B92,'[1]Accepted Materials'!$B$6:$B$251,0))</f>
        <v>7252</v>
      </c>
      <c r="F92" s="22">
        <f>INDEX('[1]Accepted Materials'!$H$6:$H$251,MATCH(B92,'[1]Accepted Materials'!$B$6:$B$251,0))</f>
        <v>7252</v>
      </c>
      <c r="G92" s="11">
        <f t="shared" si="3"/>
        <v>470.35</v>
      </c>
      <c r="H92" s="12">
        <v>3.6800148087149127</v>
      </c>
      <c r="I92" s="12">
        <v>250.4757922607906</v>
      </c>
      <c r="J92" s="12">
        <v>2.5099999999999998</v>
      </c>
      <c r="K92" s="12">
        <v>0.25817100641751523</v>
      </c>
      <c r="L92" s="12">
        <v>105.12759492543016</v>
      </c>
      <c r="M92" s="12">
        <v>26.977346467410797</v>
      </c>
      <c r="N92" s="12">
        <v>15.633807183176794</v>
      </c>
      <c r="O92" s="12">
        <v>0.41063449529829199</v>
      </c>
      <c r="P92" s="12">
        <v>0.30460473072913224</v>
      </c>
      <c r="Q92" s="12">
        <v>0</v>
      </c>
      <c r="R92" s="12">
        <v>42.241149254537298</v>
      </c>
      <c r="S92" s="12">
        <v>20.646156569734586</v>
      </c>
      <c r="T92" s="12">
        <v>1.634160292974506</v>
      </c>
      <c r="U92" s="13">
        <v>0.45056800478543835</v>
      </c>
      <c r="V92" s="18">
        <f t="shared" si="4"/>
        <v>6.4857970215113081E-2</v>
      </c>
    </row>
    <row r="93" spans="2:22" x14ac:dyDescent="0.25">
      <c r="B93" s="16">
        <v>404</v>
      </c>
      <c r="C93" s="15">
        <v>8</v>
      </c>
      <c r="D93" s="17" t="s">
        <v>179</v>
      </c>
      <c r="E93" s="22">
        <f>INDEX('[1]Accepted Materials'!$E$6:$E$251,MATCH(B93,'[1]Accepted Materials'!$B$6:$B$251,0))</f>
        <v>5080</v>
      </c>
      <c r="F93" s="22">
        <f>INDEX('[1]Accepted Materials'!$H$6:$H$251,MATCH(B93,'[1]Accepted Materials'!$B$6:$B$251,0))</f>
        <v>5080</v>
      </c>
      <c r="G93" s="11">
        <f t="shared" si="3"/>
        <v>684.34</v>
      </c>
      <c r="H93" s="12">
        <v>127.32861369882734</v>
      </c>
      <c r="I93" s="12">
        <v>314.36866237122399</v>
      </c>
      <c r="J93" s="12">
        <v>0</v>
      </c>
      <c r="K93" s="12">
        <v>8.9327239299486969</v>
      </c>
      <c r="L93" s="12">
        <v>46.49</v>
      </c>
      <c r="M93" s="12">
        <v>13.21</v>
      </c>
      <c r="N93" s="12">
        <v>43.91</v>
      </c>
      <c r="O93" s="12">
        <v>0</v>
      </c>
      <c r="P93" s="12">
        <v>0</v>
      </c>
      <c r="Q93" s="12">
        <v>21.96</v>
      </c>
      <c r="R93" s="12">
        <v>43.91</v>
      </c>
      <c r="S93" s="12">
        <v>18.28</v>
      </c>
      <c r="T93" s="12">
        <v>28.333340722398333</v>
      </c>
      <c r="U93" s="13">
        <v>17.61665927760167</v>
      </c>
      <c r="V93" s="18">
        <f t="shared" si="4"/>
        <v>0.13471259842519687</v>
      </c>
    </row>
    <row r="94" spans="2:22" x14ac:dyDescent="0.25">
      <c r="B94" s="16">
        <v>413</v>
      </c>
      <c r="C94" s="15">
        <v>8</v>
      </c>
      <c r="D94" s="17" t="s">
        <v>180</v>
      </c>
      <c r="E94" s="22">
        <f>INDEX('[1]Accepted Materials'!$E$6:$E$251,MATCH(B94,'[1]Accepted Materials'!$B$6:$B$251,0))</f>
        <v>1649</v>
      </c>
      <c r="F94" s="22">
        <f>INDEX('[1]Accepted Materials'!$H$6:$H$251,MATCH(B94,'[1]Accepted Materials'!$B$6:$B$251,0))</f>
        <v>1649</v>
      </c>
      <c r="G94" s="11">
        <f t="shared" si="3"/>
        <v>97.209999999999965</v>
      </c>
      <c r="H94" s="12">
        <v>23.335606357247102</v>
      </c>
      <c r="I94" s="12">
        <v>57.614570229289818</v>
      </c>
      <c r="J94" s="12">
        <v>0</v>
      </c>
      <c r="K94" s="12">
        <v>1.6371067215126986</v>
      </c>
      <c r="L94" s="12">
        <v>4.5927722282369583</v>
      </c>
      <c r="M94" s="12">
        <v>1.1785754989918387</v>
      </c>
      <c r="N94" s="12">
        <v>0.68300350163472601</v>
      </c>
      <c r="O94" s="12">
        <v>1.7939635233735263E-2</v>
      </c>
      <c r="P94" s="12">
        <v>1.3307449379724608E-2</v>
      </c>
      <c r="Q94" s="12">
        <v>0</v>
      </c>
      <c r="R94" s="12">
        <v>1.8454143968827923</v>
      </c>
      <c r="S94" s="12">
        <v>0.90198101250741658</v>
      </c>
      <c r="T94" s="12">
        <v>4.224853318138531</v>
      </c>
      <c r="U94" s="13">
        <v>1.1648696509446479</v>
      </c>
      <c r="V94" s="18">
        <f t="shared" si="4"/>
        <v>5.8950879320800467E-2</v>
      </c>
    </row>
    <row r="95" spans="2:22" x14ac:dyDescent="0.25">
      <c r="B95" s="16">
        <v>414</v>
      </c>
      <c r="C95" s="15">
        <v>6</v>
      </c>
      <c r="D95" s="17" t="s">
        <v>79</v>
      </c>
      <c r="E95" s="22">
        <f>INDEX('[1]Accepted Materials'!$E$6:$E$251,MATCH(B95,'[1]Accepted Materials'!$B$6:$B$251,0))</f>
        <v>3650</v>
      </c>
      <c r="F95" s="22">
        <f>INDEX('[1]Accepted Materials'!$H$6:$H$251,MATCH(B95,'[1]Accepted Materials'!$B$6:$B$251,0))</f>
        <v>3650</v>
      </c>
      <c r="G95" s="11">
        <f t="shared" si="3"/>
        <v>162.98314649640221</v>
      </c>
      <c r="H95" s="12">
        <v>32.108158066258689</v>
      </c>
      <c r="I95" s="12">
        <v>79.273608729995374</v>
      </c>
      <c r="J95" s="12">
        <v>0</v>
      </c>
      <c r="K95" s="12">
        <v>2.2525440556782383</v>
      </c>
      <c r="L95" s="12">
        <v>15.499716408273059</v>
      </c>
      <c r="M95" s="12">
        <v>3.977463956910583</v>
      </c>
      <c r="N95" s="12">
        <v>2.3050044842436126</v>
      </c>
      <c r="O95" s="12">
        <v>6.0542793061065733E-2</v>
      </c>
      <c r="P95" s="12">
        <v>4.4910063302302919E-2</v>
      </c>
      <c r="Q95" s="12">
        <v>0</v>
      </c>
      <c r="R95" s="12">
        <v>6.2279160354546086</v>
      </c>
      <c r="S95" s="12">
        <v>3.0440111559546401</v>
      </c>
      <c r="T95" s="12">
        <v>14.258061371973636</v>
      </c>
      <c r="U95" s="13">
        <v>3.9312093752964006</v>
      </c>
      <c r="V95" s="18">
        <f t="shared" si="4"/>
        <v>4.4652916848329373E-2</v>
      </c>
    </row>
    <row r="96" spans="2:22" x14ac:dyDescent="0.25">
      <c r="B96" s="16">
        <v>416</v>
      </c>
      <c r="C96" s="15">
        <v>9</v>
      </c>
      <c r="D96" s="17" t="s">
        <v>227</v>
      </c>
      <c r="E96" s="22">
        <f>INDEX('[1]Accepted Materials'!$E$6:$E$251,MATCH(B96,'[1]Accepted Materials'!$B$6:$B$251,0))</f>
        <v>1200</v>
      </c>
      <c r="F96" s="22">
        <f>INDEX('[1]Accepted Materials'!$H$6:$H$251,MATCH(B96,'[1]Accepted Materials'!$B$6:$B$251,0))</f>
        <v>1200</v>
      </c>
      <c r="G96" s="11">
        <f t="shared" si="3"/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3">
        <v>0</v>
      </c>
      <c r="V96" s="18">
        <f t="shared" si="4"/>
        <v>0</v>
      </c>
    </row>
    <row r="97" spans="2:22" x14ac:dyDescent="0.25">
      <c r="B97" s="16">
        <v>420</v>
      </c>
      <c r="C97" s="15">
        <v>9</v>
      </c>
      <c r="D97" s="17" t="s">
        <v>228</v>
      </c>
      <c r="E97" s="22">
        <f>INDEX('[1]Accepted Materials'!$E$6:$E$251,MATCH(B97,'[1]Accepted Materials'!$B$6:$B$251,0))</f>
        <v>5308</v>
      </c>
      <c r="F97" s="22">
        <f>INDEX('[1]Accepted Materials'!$H$6:$H$251,MATCH(B97,'[1]Accepted Materials'!$B$6:$B$251,0))</f>
        <v>5308</v>
      </c>
      <c r="G97" s="11">
        <f t="shared" si="3"/>
        <v>404.2721572693481</v>
      </c>
      <c r="H97" s="12">
        <v>79.642801151088094</v>
      </c>
      <c r="I97" s="12">
        <v>196.63452022328522</v>
      </c>
      <c r="J97" s="12">
        <v>0</v>
      </c>
      <c r="K97" s="12">
        <v>5.587331354861222</v>
      </c>
      <c r="L97" s="12">
        <v>38.446329722650084</v>
      </c>
      <c r="M97" s="12">
        <v>9.8659153960855335</v>
      </c>
      <c r="N97" s="12">
        <v>5.7174570217372533</v>
      </c>
      <c r="O97" s="12">
        <v>0.15017359821586862</v>
      </c>
      <c r="P97" s="12">
        <v>0.111397335028906</v>
      </c>
      <c r="Q97" s="12">
        <v>0</v>
      </c>
      <c r="R97" s="12">
        <v>15.44805769841472</v>
      </c>
      <c r="S97" s="12">
        <v>7.5505288934700348</v>
      </c>
      <c r="T97" s="12">
        <v>35.366461828946122</v>
      </c>
      <c r="U97" s="13">
        <v>9.7511830455650497</v>
      </c>
      <c r="V97" s="18">
        <f t="shared" si="4"/>
        <v>7.6162802801308993E-2</v>
      </c>
    </row>
    <row r="98" spans="2:22" x14ac:dyDescent="0.25">
      <c r="B98" s="16">
        <v>426</v>
      </c>
      <c r="C98" s="15">
        <v>6</v>
      </c>
      <c r="D98" s="17" t="s">
        <v>80</v>
      </c>
      <c r="E98" s="22">
        <f>INDEX('[1]Accepted Materials'!$E$6:$E$251,MATCH(B98,'[1]Accepted Materials'!$B$6:$B$251,0))</f>
        <v>5840</v>
      </c>
      <c r="F98" s="22">
        <f>INDEX('[1]Accepted Materials'!$H$6:$H$251,MATCH(B98,'[1]Accepted Materials'!$B$6:$B$251,0))</f>
        <v>5840</v>
      </c>
      <c r="G98" s="11">
        <f t="shared" si="3"/>
        <v>378.22780118593568</v>
      </c>
      <c r="H98" s="12">
        <v>30.886400493820894</v>
      </c>
      <c r="I98" s="12">
        <v>306.57546502419086</v>
      </c>
      <c r="J98" s="12">
        <v>0</v>
      </c>
      <c r="K98" s="12">
        <v>2.1668317967689776</v>
      </c>
      <c r="L98" s="12">
        <v>14.909931847808156</v>
      </c>
      <c r="M98" s="12">
        <v>3.8261162309393266</v>
      </c>
      <c r="N98" s="12">
        <v>2.2172960371468884</v>
      </c>
      <c r="O98" s="12">
        <v>5.8239060292395256E-2</v>
      </c>
      <c r="P98" s="12">
        <v>4.3201176426730027E-2</v>
      </c>
      <c r="Q98" s="12">
        <v>0</v>
      </c>
      <c r="R98" s="12">
        <v>5.9909356530508147</v>
      </c>
      <c r="S98" s="12">
        <v>2.9281825346834336</v>
      </c>
      <c r="T98" s="12">
        <v>6.7610544495707741</v>
      </c>
      <c r="U98" s="13">
        <v>1.8641468812364161</v>
      </c>
      <c r="V98" s="18">
        <f t="shared" si="4"/>
        <v>6.4765034449646514E-2</v>
      </c>
    </row>
    <row r="99" spans="2:22" x14ac:dyDescent="0.25">
      <c r="B99" s="16">
        <v>427</v>
      </c>
      <c r="C99" s="15">
        <v>5</v>
      </c>
      <c r="D99" s="17" t="s">
        <v>68</v>
      </c>
      <c r="E99" s="22">
        <f>INDEX('[1]Accepted Materials'!$E$6:$E$251,MATCH(B99,'[1]Accepted Materials'!$B$6:$B$251,0))</f>
        <v>3040</v>
      </c>
      <c r="F99" s="22">
        <f>INDEX('[1]Accepted Materials'!$H$6:$H$251,MATCH(B99,'[1]Accepted Materials'!$B$6:$B$251,0))</f>
        <v>3040</v>
      </c>
      <c r="G99" s="11">
        <f t="shared" si="3"/>
        <v>414.94</v>
      </c>
      <c r="H99" s="12">
        <v>1.34</v>
      </c>
      <c r="I99" s="12">
        <v>100.89</v>
      </c>
      <c r="J99" s="12">
        <v>187.05</v>
      </c>
      <c r="K99" s="12">
        <v>3.58</v>
      </c>
      <c r="L99" s="12">
        <v>27.65</v>
      </c>
      <c r="M99" s="12">
        <v>6.74</v>
      </c>
      <c r="N99" s="12">
        <v>0</v>
      </c>
      <c r="O99" s="12">
        <v>0</v>
      </c>
      <c r="P99" s="12">
        <v>0</v>
      </c>
      <c r="Q99" s="12">
        <v>14.51</v>
      </c>
      <c r="R99" s="12">
        <v>18.75</v>
      </c>
      <c r="S99" s="12">
        <v>7.11</v>
      </c>
      <c r="T99" s="12">
        <v>0</v>
      </c>
      <c r="U99" s="13">
        <v>47.32</v>
      </c>
      <c r="V99" s="18">
        <f t="shared" si="4"/>
        <v>0.13649342105263157</v>
      </c>
    </row>
    <row r="100" spans="2:22" x14ac:dyDescent="0.25">
      <c r="B100" s="16">
        <v>429</v>
      </c>
      <c r="C100" s="15">
        <v>4</v>
      </c>
      <c r="D100" s="17" t="s">
        <v>55</v>
      </c>
      <c r="E100" s="22">
        <f>INDEX('[1]Accepted Materials'!$E$6:$E$251,MATCH(B100,'[1]Accepted Materials'!$B$6:$B$251,0))</f>
        <v>37741</v>
      </c>
      <c r="F100" s="22">
        <f>INDEX('[1]Accepted Materials'!$H$6:$H$251,MATCH(B100,'[1]Accepted Materials'!$B$6:$B$251,0))</f>
        <v>37741</v>
      </c>
      <c r="G100" s="11">
        <f t="shared" si="3"/>
        <v>4026.1830000000009</v>
      </c>
      <c r="H100" s="12">
        <v>793.16986416468069</v>
      </c>
      <c r="I100" s="12">
        <v>1958.3009819018589</v>
      </c>
      <c r="J100" s="12">
        <v>0</v>
      </c>
      <c r="K100" s="12">
        <v>55.644738604448122</v>
      </c>
      <c r="L100" s="12">
        <v>382.89047701743573</v>
      </c>
      <c r="M100" s="12">
        <v>98.255544273589194</v>
      </c>
      <c r="N100" s="12">
        <v>56.940671896957525</v>
      </c>
      <c r="O100" s="12">
        <v>1.495592455017192</v>
      </c>
      <c r="P100" s="12">
        <v>1.1094161407704037</v>
      </c>
      <c r="Q100" s="12">
        <v>0</v>
      </c>
      <c r="R100" s="12">
        <v>153.84860463427276</v>
      </c>
      <c r="S100" s="12">
        <v>75.196400556578169</v>
      </c>
      <c r="T100" s="12">
        <v>352.21779394266468</v>
      </c>
      <c r="U100" s="13">
        <v>97.112914411726479</v>
      </c>
      <c r="V100" s="18">
        <f t="shared" si="4"/>
        <v>0.10667928777721844</v>
      </c>
    </row>
    <row r="101" spans="2:22" x14ac:dyDescent="0.25">
      <c r="B101" s="16">
        <v>430</v>
      </c>
      <c r="C101" s="15">
        <v>6</v>
      </c>
      <c r="D101" s="17" t="s">
        <v>81</v>
      </c>
      <c r="E101" s="22">
        <f>INDEX('[1]Accepted Materials'!$E$6:$E$251,MATCH(B101,'[1]Accepted Materials'!$B$6:$B$251,0))</f>
        <v>17740</v>
      </c>
      <c r="F101" s="22">
        <f>INDEX('[1]Accepted Materials'!$H$6:$H$251,MATCH(B101,'[1]Accepted Materials'!$B$6:$B$251,0))</f>
        <v>17740</v>
      </c>
      <c r="G101" s="11">
        <f t="shared" si="3"/>
        <v>2365.2538032626444</v>
      </c>
      <c r="H101" s="12">
        <v>465.96193909934686</v>
      </c>
      <c r="I101" s="12">
        <v>1150.4392237949301</v>
      </c>
      <c r="J101" s="12">
        <v>0</v>
      </c>
      <c r="K101" s="12">
        <v>32.689505076079904</v>
      </c>
      <c r="L101" s="12">
        <v>224.93591498412709</v>
      </c>
      <c r="M101" s="12">
        <v>57.721991222144631</v>
      </c>
      <c r="N101" s="12">
        <v>33.450824456963112</v>
      </c>
      <c r="O101" s="12">
        <v>0.87861275614156831</v>
      </c>
      <c r="P101" s="12">
        <v>0.65174651682702001</v>
      </c>
      <c r="Q101" s="12">
        <v>0</v>
      </c>
      <c r="R101" s="12">
        <v>90.381136982065769</v>
      </c>
      <c r="S101" s="12">
        <v>44.175481444362489</v>
      </c>
      <c r="T101" s="12">
        <v>206.91669422370171</v>
      </c>
      <c r="U101" s="13">
        <v>57.050732705953926</v>
      </c>
      <c r="V101" s="18">
        <f t="shared" si="4"/>
        <v>0.13332885024028435</v>
      </c>
    </row>
    <row r="102" spans="2:22" x14ac:dyDescent="0.25">
      <c r="B102" s="16">
        <v>434</v>
      </c>
      <c r="C102" s="15">
        <v>7</v>
      </c>
      <c r="D102" s="17" t="s">
        <v>144</v>
      </c>
      <c r="E102" s="22">
        <f>INDEX('[1]Accepted Materials'!$E$6:$E$251,MATCH(B102,'[1]Accepted Materials'!$B$6:$B$251,0))</f>
        <v>3422</v>
      </c>
      <c r="F102" s="22">
        <f>INDEX('[1]Accepted Materials'!$H$6:$H$251,MATCH(B102,'[1]Accepted Materials'!$B$6:$B$251,0))</f>
        <v>3422</v>
      </c>
      <c r="G102" s="11">
        <f t="shared" si="3"/>
        <v>278.25887895072935</v>
      </c>
      <c r="H102" s="12">
        <v>31.916937531696046</v>
      </c>
      <c r="I102" s="12">
        <v>78.801493767599311</v>
      </c>
      <c r="J102" s="12">
        <v>0</v>
      </c>
      <c r="K102" s="12">
        <v>2.2391290015488852</v>
      </c>
      <c r="L102" s="12">
        <v>51.918622344920763</v>
      </c>
      <c r="M102" s="12">
        <v>13.323111444745651</v>
      </c>
      <c r="N102" s="12">
        <v>7.7209578658430837</v>
      </c>
      <c r="O102" s="12">
        <v>0.20279715614450911</v>
      </c>
      <c r="P102" s="12">
        <v>0.15043298565348004</v>
      </c>
      <c r="Q102" s="12">
        <v>0</v>
      </c>
      <c r="R102" s="12">
        <v>20.861337854417577</v>
      </c>
      <c r="S102" s="12">
        <v>10.196371433956008</v>
      </c>
      <c r="T102" s="12">
        <v>47.759512770639127</v>
      </c>
      <c r="U102" s="13">
        <v>13.168174793564907</v>
      </c>
      <c r="V102" s="18">
        <f t="shared" si="4"/>
        <v>8.1314692855268655E-2</v>
      </c>
    </row>
    <row r="103" spans="2:22" x14ac:dyDescent="0.25">
      <c r="B103" s="16">
        <v>437</v>
      </c>
      <c r="C103" s="15">
        <v>7</v>
      </c>
      <c r="D103" s="17" t="s">
        <v>145</v>
      </c>
      <c r="E103" s="22">
        <f>INDEX('[1]Accepted Materials'!$E$6:$E$251,MATCH(B103,'[1]Accepted Materials'!$B$6:$B$251,0))</f>
        <v>3721</v>
      </c>
      <c r="F103" s="22">
        <f>INDEX('[1]Accepted Materials'!$H$6:$H$251,MATCH(B103,'[1]Accepted Materials'!$B$6:$B$251,0))</f>
        <v>3721</v>
      </c>
      <c r="G103" s="11">
        <f t="shared" si="3"/>
        <v>371.67552797006766</v>
      </c>
      <c r="H103" s="12">
        <v>73.221169537836332</v>
      </c>
      <c r="I103" s="12">
        <v>180.77979847728611</v>
      </c>
      <c r="J103" s="12">
        <v>0</v>
      </c>
      <c r="K103" s="12">
        <v>5.1368225437255735</v>
      </c>
      <c r="L103" s="12">
        <v>35.346386440995467</v>
      </c>
      <c r="M103" s="12">
        <v>9.0704226047034169</v>
      </c>
      <c r="N103" s="12">
        <v>5.2564561248885306</v>
      </c>
      <c r="O103" s="12">
        <v>0.13806503960365546</v>
      </c>
      <c r="P103" s="12">
        <v>0.1024153223684454</v>
      </c>
      <c r="Q103" s="12">
        <v>0</v>
      </c>
      <c r="R103" s="12">
        <v>14.202474491323796</v>
      </c>
      <c r="S103" s="12">
        <v>6.9417266622791054</v>
      </c>
      <c r="T103" s="12">
        <v>32.51484955455139</v>
      </c>
      <c r="U103" s="13">
        <v>8.9649411705057673</v>
      </c>
      <c r="V103" s="18">
        <f t="shared" si="4"/>
        <v>9.9885925280856672E-2</v>
      </c>
    </row>
    <row r="104" spans="2:22" x14ac:dyDescent="0.25">
      <c r="B104" s="16">
        <v>441</v>
      </c>
      <c r="C104" s="15">
        <v>2</v>
      </c>
      <c r="D104" s="17" t="s">
        <v>37</v>
      </c>
      <c r="E104" s="22">
        <f>INDEX('[1]Accepted Materials'!$E$6:$E$251,MATCH(B104,'[1]Accepted Materials'!$B$6:$B$251,0))</f>
        <v>432052</v>
      </c>
      <c r="F104" s="22">
        <f>INDEX('[1]Accepted Materials'!$H$6:$H$251,MATCH(B104,'[1]Accepted Materials'!$B$6:$B$251,0))</f>
        <v>426010</v>
      </c>
      <c r="G104" s="11">
        <f t="shared" si="3"/>
        <v>61685.69000000001</v>
      </c>
      <c r="H104" s="12">
        <v>18514.080000000002</v>
      </c>
      <c r="I104" s="12">
        <v>20383.61</v>
      </c>
      <c r="J104" s="12">
        <v>67.260000000000005</v>
      </c>
      <c r="K104" s="12">
        <v>686.82</v>
      </c>
      <c r="L104" s="12">
        <v>4826.45</v>
      </c>
      <c r="M104" s="12">
        <v>1137.6199999999999</v>
      </c>
      <c r="N104" s="12">
        <v>0</v>
      </c>
      <c r="O104" s="12">
        <v>0</v>
      </c>
      <c r="P104" s="12">
        <v>0</v>
      </c>
      <c r="Q104" s="12">
        <v>2208.2600000000002</v>
      </c>
      <c r="R104" s="12">
        <v>2712.25</v>
      </c>
      <c r="S104" s="12">
        <v>984.4</v>
      </c>
      <c r="T104" s="12">
        <v>7968.0125924884642</v>
      </c>
      <c r="U104" s="13">
        <v>2196.9274075115368</v>
      </c>
      <c r="V104" s="18">
        <f t="shared" si="4"/>
        <v>0.14479869017159225</v>
      </c>
    </row>
    <row r="105" spans="2:22" x14ac:dyDescent="0.25">
      <c r="B105" s="16">
        <v>443</v>
      </c>
      <c r="C105" s="15">
        <v>6</v>
      </c>
      <c r="D105" s="17" t="s">
        <v>82</v>
      </c>
      <c r="E105" s="22">
        <f>INDEX('[1]Accepted Materials'!$E$6:$E$251,MATCH(B105,'[1]Accepted Materials'!$B$6:$B$251,0))</f>
        <v>69</v>
      </c>
      <c r="F105" s="22">
        <f>INDEX('[1]Accepted Materials'!$H$6:$H$251,MATCH(B105,'[1]Accepted Materials'!$B$6:$B$251,0))</f>
        <v>69</v>
      </c>
      <c r="G105" s="11">
        <f t="shared" si="3"/>
        <v>13.61</v>
      </c>
      <c r="H105" s="12">
        <v>2.681209932902032</v>
      </c>
      <c r="I105" s="12">
        <v>6.6197876161327738</v>
      </c>
      <c r="J105" s="12">
        <v>0</v>
      </c>
      <c r="K105" s="12">
        <v>0.18809996773781493</v>
      </c>
      <c r="L105" s="12">
        <v>1.2943126013415931</v>
      </c>
      <c r="M105" s="12">
        <v>0.33214038148875713</v>
      </c>
      <c r="N105" s="12">
        <v>0.19248070555103725</v>
      </c>
      <c r="O105" s="12">
        <v>5.0556602401788438E-3</v>
      </c>
      <c r="P105" s="12">
        <v>3.7502402836346962E-3</v>
      </c>
      <c r="Q105" s="12">
        <v>0</v>
      </c>
      <c r="R105" s="12">
        <v>0.52006565749059386</v>
      </c>
      <c r="S105" s="12">
        <v>0.25419187641868951</v>
      </c>
      <c r="T105" s="12">
        <v>1.190627493971254</v>
      </c>
      <c r="U105" s="13">
        <v>0.32827786644163892</v>
      </c>
      <c r="V105" s="18">
        <f t="shared" si="4"/>
        <v>0.19724637681159418</v>
      </c>
    </row>
    <row r="106" spans="2:22" x14ac:dyDescent="0.25">
      <c r="B106" s="16">
        <v>502</v>
      </c>
      <c r="C106" s="15">
        <v>7</v>
      </c>
      <c r="D106" s="17" t="s">
        <v>146</v>
      </c>
      <c r="E106" s="22">
        <f>INDEX('[1]Accepted Materials'!$E$6:$E$251,MATCH(B106,'[1]Accepted Materials'!$B$6:$B$251,0))</f>
        <v>5848</v>
      </c>
      <c r="F106" s="22">
        <f>INDEX('[1]Accepted Materials'!$H$6:$H$251,MATCH(B106,'[1]Accepted Materials'!$B$6:$B$251,0))</f>
        <v>5848</v>
      </c>
      <c r="G106" s="11">
        <f t="shared" si="3"/>
        <v>529.24012483164177</v>
      </c>
      <c r="H106" s="12">
        <v>104.26185742754663</v>
      </c>
      <c r="I106" s="12">
        <v>257.41787100081308</v>
      </c>
      <c r="J106" s="12">
        <v>0</v>
      </c>
      <c r="K106" s="12">
        <v>7.3144783546207917</v>
      </c>
      <c r="L106" s="12">
        <v>50.33079814145421</v>
      </c>
      <c r="M106" s="12">
        <v>12.915651503360689</v>
      </c>
      <c r="N106" s="12">
        <v>7.484828261095771</v>
      </c>
      <c r="O106" s="12">
        <v>0.19659502252892136</v>
      </c>
      <c r="P106" s="12">
        <v>0.14583230241436285</v>
      </c>
      <c r="Q106" s="12">
        <v>0</v>
      </c>
      <c r="R106" s="12">
        <v>20.223336773767219</v>
      </c>
      <c r="S106" s="12">
        <v>9.8845364002216414</v>
      </c>
      <c r="T106" s="12">
        <v>46.298886373058885</v>
      </c>
      <c r="U106" s="13">
        <v>12.765453270759592</v>
      </c>
      <c r="V106" s="18">
        <f t="shared" si="4"/>
        <v>9.049933735151193E-2</v>
      </c>
    </row>
    <row r="107" spans="2:22" x14ac:dyDescent="0.25">
      <c r="B107" s="16">
        <v>503</v>
      </c>
      <c r="C107" s="15">
        <v>7</v>
      </c>
      <c r="D107" s="17" t="s">
        <v>147</v>
      </c>
      <c r="E107" s="22">
        <f>INDEX('[1]Accepted Materials'!$E$6:$E$251,MATCH(B107,'[1]Accepted Materials'!$B$6:$B$251,0))</f>
        <v>3178</v>
      </c>
      <c r="F107" s="22">
        <f>INDEX('[1]Accepted Materials'!$H$6:$H$251,MATCH(B107,'[1]Accepted Materials'!$B$6:$B$251,0))</f>
        <v>3052</v>
      </c>
      <c r="G107" s="11">
        <f t="shared" si="3"/>
        <v>372.29</v>
      </c>
      <c r="H107" s="12">
        <v>1.18</v>
      </c>
      <c r="I107" s="12">
        <v>90.5</v>
      </c>
      <c r="J107" s="12">
        <v>167.69</v>
      </c>
      <c r="K107" s="12">
        <v>3.17</v>
      </c>
      <c r="L107" s="12">
        <v>24.98</v>
      </c>
      <c r="M107" s="12">
        <v>6.08</v>
      </c>
      <c r="N107" s="12">
        <v>13.06</v>
      </c>
      <c r="O107" s="12">
        <v>0</v>
      </c>
      <c r="P107" s="12">
        <v>0</v>
      </c>
      <c r="Q107" s="12">
        <v>0</v>
      </c>
      <c r="R107" s="12">
        <v>16.8</v>
      </c>
      <c r="S107" s="12">
        <v>6.39</v>
      </c>
      <c r="T107" s="12">
        <v>33.267530789676115</v>
      </c>
      <c r="U107" s="13">
        <v>9.1724692103238787</v>
      </c>
      <c r="V107" s="18">
        <f t="shared" si="4"/>
        <v>0.12198230668414155</v>
      </c>
    </row>
    <row r="108" spans="2:22" x14ac:dyDescent="0.25">
      <c r="B108" s="16">
        <v>508</v>
      </c>
      <c r="C108" s="15">
        <v>9</v>
      </c>
      <c r="D108" s="17" t="s">
        <v>229</v>
      </c>
      <c r="E108" s="22">
        <f>INDEX('[1]Accepted Materials'!$E$6:$E$251,MATCH(B108,'[1]Accepted Materials'!$B$6:$B$251,0))</f>
        <v>713</v>
      </c>
      <c r="F108" s="22">
        <f>INDEX('[1]Accepted Materials'!$H$6:$H$251,MATCH(B108,'[1]Accepted Materials'!$B$6:$B$251,0))</f>
        <v>713</v>
      </c>
      <c r="G108" s="11">
        <f t="shared" si="3"/>
        <v>43.529627469109322</v>
      </c>
      <c r="H108" s="12">
        <v>8.5754643310581251</v>
      </c>
      <c r="I108" s="12">
        <v>21.172438563914984</v>
      </c>
      <c r="J108" s="12">
        <v>0</v>
      </c>
      <c r="K108" s="12">
        <v>0.6016106923275949</v>
      </c>
      <c r="L108" s="12">
        <v>4.1396726939730613</v>
      </c>
      <c r="M108" s="12">
        <v>1.0623032383286888</v>
      </c>
      <c r="N108" s="12">
        <v>0.61562185214018916</v>
      </c>
      <c r="O108" s="12">
        <v>1.6169802120894406E-2</v>
      </c>
      <c r="P108" s="12">
        <v>1.1994604148880619E-2</v>
      </c>
      <c r="Q108" s="12">
        <v>0</v>
      </c>
      <c r="R108" s="12">
        <v>1.663355204264729</v>
      </c>
      <c r="S108" s="12">
        <v>0.81299615622185395</v>
      </c>
      <c r="T108" s="12">
        <v>3.8080507911129979</v>
      </c>
      <c r="U108" s="13">
        <v>1.0499495394973233</v>
      </c>
      <c r="V108" s="18">
        <f t="shared" si="4"/>
        <v>6.1051370924417002E-2</v>
      </c>
    </row>
    <row r="109" spans="2:22" x14ac:dyDescent="0.25">
      <c r="B109" s="16">
        <v>510</v>
      </c>
      <c r="C109" s="15">
        <v>7</v>
      </c>
      <c r="D109" s="17" t="s">
        <v>148</v>
      </c>
      <c r="E109" s="22">
        <f>INDEX('[1]Accepted Materials'!$E$6:$E$251,MATCH(B109,'[1]Accepted Materials'!$B$6:$B$251,0))</f>
        <v>5991</v>
      </c>
      <c r="F109" s="22">
        <f>INDEX('[1]Accepted Materials'!$H$6:$H$251,MATCH(B109,'[1]Accepted Materials'!$B$6:$B$251,0))</f>
        <v>5991</v>
      </c>
      <c r="G109" s="11">
        <f t="shared" si="3"/>
        <v>519.01249635663896</v>
      </c>
      <c r="H109" s="12">
        <v>72.528198497052429</v>
      </c>
      <c r="I109" s="12">
        <v>179.06888391672624</v>
      </c>
      <c r="J109" s="12">
        <v>0</v>
      </c>
      <c r="K109" s="12">
        <v>5.0882072417996964</v>
      </c>
      <c r="L109" s="12">
        <v>115.6054573318694</v>
      </c>
      <c r="M109" s="12">
        <v>29.666125988875852</v>
      </c>
      <c r="N109" s="12">
        <v>17.191998262030278</v>
      </c>
      <c r="O109" s="12">
        <v>0.45156163478174594</v>
      </c>
      <c r="P109" s="12">
        <v>0.33496409031682389</v>
      </c>
      <c r="Q109" s="12">
        <v>0</v>
      </c>
      <c r="R109" s="12">
        <v>46.451242238143088</v>
      </c>
      <c r="S109" s="12">
        <v>22.703918738772387</v>
      </c>
      <c r="T109" s="12">
        <v>23.454971902688257</v>
      </c>
      <c r="U109" s="13">
        <v>6.4669665135827854</v>
      </c>
      <c r="V109" s="18">
        <f t="shared" si="4"/>
        <v>8.663203077226489E-2</v>
      </c>
    </row>
    <row r="110" spans="2:22" x14ac:dyDescent="0.25">
      <c r="B110" s="16">
        <v>512</v>
      </c>
      <c r="C110" s="15">
        <v>9</v>
      </c>
      <c r="D110" s="17" t="s">
        <v>230</v>
      </c>
      <c r="E110" s="22">
        <f>INDEX('[1]Accepted Materials'!$E$6:$E$251,MATCH(B110,'[1]Accepted Materials'!$B$6:$B$251,0))</f>
        <v>4078</v>
      </c>
      <c r="F110" s="22">
        <f>INDEX('[1]Accepted Materials'!$H$6:$H$251,MATCH(B110,'[1]Accepted Materials'!$B$6:$B$251,0))</f>
        <v>4078</v>
      </c>
      <c r="G110" s="11">
        <f t="shared" si="3"/>
        <v>193.25540113024249</v>
      </c>
      <c r="H110" s="12">
        <v>0</v>
      </c>
      <c r="I110" s="12">
        <v>102.98472840252695</v>
      </c>
      <c r="J110" s="12">
        <v>61.481979374329583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28.788693353385955</v>
      </c>
      <c r="S110" s="12">
        <v>0</v>
      </c>
      <c r="T110" s="12">
        <v>0</v>
      </c>
      <c r="U110" s="13">
        <v>0</v>
      </c>
      <c r="V110" s="18">
        <f t="shared" si="4"/>
        <v>4.738975015454696E-2</v>
      </c>
    </row>
    <row r="111" spans="2:22" x14ac:dyDescent="0.25">
      <c r="B111" s="16">
        <v>516</v>
      </c>
      <c r="C111" s="15">
        <v>9</v>
      </c>
      <c r="D111" s="17" t="s">
        <v>231</v>
      </c>
      <c r="E111" s="22">
        <f>INDEX('[1]Accepted Materials'!$E$6:$E$251,MATCH(B111,'[1]Accepted Materials'!$B$6:$B$251,0))</f>
        <v>3922</v>
      </c>
      <c r="F111" s="22">
        <f>INDEX('[1]Accepted Materials'!$H$6:$H$251,MATCH(B111,'[1]Accepted Materials'!$B$6:$B$251,0))</f>
        <v>3922</v>
      </c>
      <c r="G111" s="11">
        <f t="shared" si="3"/>
        <v>306.54123468268563</v>
      </c>
      <c r="H111" s="12">
        <v>60.389522650644366</v>
      </c>
      <c r="I111" s="12">
        <v>149.0990352084124</v>
      </c>
      <c r="J111" s="12">
        <v>0</v>
      </c>
      <c r="K111" s="12">
        <v>4.2366198643734849</v>
      </c>
      <c r="L111" s="12">
        <v>29.152107485717167</v>
      </c>
      <c r="M111" s="12">
        <v>7.4808760198046915</v>
      </c>
      <c r="N111" s="12">
        <v>4.3352882536524193</v>
      </c>
      <c r="O111" s="12">
        <v>0.11386982602208567</v>
      </c>
      <c r="P111" s="12">
        <v>8.4467544959744664E-2</v>
      </c>
      <c r="Q111" s="12">
        <v>0</v>
      </c>
      <c r="R111" s="12">
        <v>11.713561261074899</v>
      </c>
      <c r="S111" s="12">
        <v>5.7252234859436992</v>
      </c>
      <c r="T111" s="12">
        <v>26.816783398170475</v>
      </c>
      <c r="U111" s="13">
        <v>7.3938796839101979</v>
      </c>
      <c r="V111" s="18">
        <f t="shared" si="4"/>
        <v>7.8159417308180934E-2</v>
      </c>
    </row>
    <row r="112" spans="2:22" x14ac:dyDescent="0.25">
      <c r="B112" s="16">
        <v>521</v>
      </c>
      <c r="C112" s="15">
        <v>9</v>
      </c>
      <c r="D112" s="17" t="s">
        <v>232</v>
      </c>
      <c r="E112" s="22">
        <f>INDEX('[1]Accepted Materials'!$E$6:$E$251,MATCH(B112,'[1]Accepted Materials'!$B$6:$B$251,0))</f>
        <v>2712</v>
      </c>
      <c r="F112" s="22">
        <f>INDEX('[1]Accepted Materials'!$H$6:$H$251,MATCH(B112,'[1]Accepted Materials'!$B$6:$B$251,0))</f>
        <v>2712</v>
      </c>
      <c r="G112" s="11">
        <f t="shared" si="3"/>
        <v>134.68651111687731</v>
      </c>
      <c r="H112" s="12">
        <v>16.06806776712234</v>
      </c>
      <c r="I112" s="12">
        <v>39.67134192467023</v>
      </c>
      <c r="J112" s="12">
        <v>0</v>
      </c>
      <c r="K112" s="12">
        <v>1.1272534058283943</v>
      </c>
      <c r="L112" s="12">
        <v>24.442027040379617</v>
      </c>
      <c r="M112" s="12">
        <v>6.2721974406611416</v>
      </c>
      <c r="N112" s="12">
        <v>3.6348395317741047</v>
      </c>
      <c r="O112" s="12">
        <v>9.547197807495568E-2</v>
      </c>
      <c r="P112" s="12">
        <v>7.0820197783370328E-2</v>
      </c>
      <c r="Q112" s="12">
        <v>0</v>
      </c>
      <c r="R112" s="12">
        <v>9.8210114387993297</v>
      </c>
      <c r="S112" s="12">
        <v>4.8002041473060855</v>
      </c>
      <c r="T112" s="12">
        <v>22.484019218000668</v>
      </c>
      <c r="U112" s="13">
        <v>6.1992570264770563</v>
      </c>
      <c r="V112" s="18">
        <f t="shared" si="4"/>
        <v>4.9663167815957712E-2</v>
      </c>
    </row>
    <row r="113" spans="2:22" x14ac:dyDescent="0.25">
      <c r="B113" s="16">
        <v>522</v>
      </c>
      <c r="C113" s="15">
        <v>9</v>
      </c>
      <c r="D113" s="17" t="s">
        <v>233</v>
      </c>
      <c r="E113" s="22">
        <f>INDEX('[1]Accepted Materials'!$E$6:$E$251,MATCH(B113,'[1]Accepted Materials'!$B$6:$B$251,0))</f>
        <v>1412</v>
      </c>
      <c r="F113" s="22">
        <f>INDEX('[1]Accepted Materials'!$H$6:$H$251,MATCH(B113,'[1]Accepted Materials'!$B$6:$B$251,0))</f>
        <v>1412</v>
      </c>
      <c r="G113" s="11">
        <f t="shared" si="3"/>
        <v>85.769423203092856</v>
      </c>
      <c r="H113" s="12">
        <v>31.43855174799813</v>
      </c>
      <c r="I113" s="12">
        <v>23.146776307903732</v>
      </c>
      <c r="J113" s="12">
        <v>0</v>
      </c>
      <c r="K113" s="12">
        <v>0</v>
      </c>
      <c r="L113" s="12">
        <v>12.477147805094431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18.706947342096573</v>
      </c>
      <c r="T113" s="12">
        <v>0</v>
      </c>
      <c r="U113" s="13">
        <v>0</v>
      </c>
      <c r="V113" s="18">
        <f t="shared" si="4"/>
        <v>6.0743217565929784E-2</v>
      </c>
    </row>
    <row r="114" spans="2:22" x14ac:dyDescent="0.25">
      <c r="B114" s="16">
        <v>523</v>
      </c>
      <c r="C114" s="15">
        <v>9</v>
      </c>
      <c r="D114" s="17" t="s">
        <v>234</v>
      </c>
      <c r="E114" s="22">
        <f>INDEX('[1]Accepted Materials'!$E$6:$E$251,MATCH(B114,'[1]Accepted Materials'!$B$6:$B$251,0))</f>
        <v>6098</v>
      </c>
      <c r="F114" s="22">
        <f>INDEX('[1]Accepted Materials'!$H$6:$H$251,MATCH(B114,'[1]Accepted Materials'!$B$6:$B$251,0))</f>
        <v>6098</v>
      </c>
      <c r="G114" s="11">
        <f t="shared" si="3"/>
        <v>636.36086115645139</v>
      </c>
      <c r="H114" s="12">
        <v>153.56404590730432</v>
      </c>
      <c r="I114" s="12">
        <v>173.74776531666339</v>
      </c>
      <c r="J114" s="12">
        <v>0</v>
      </c>
      <c r="K114" s="12">
        <v>10.773267593257014</v>
      </c>
      <c r="L114" s="12">
        <v>93.683872726425165</v>
      </c>
      <c r="M114" s="12">
        <v>24.040712571635456</v>
      </c>
      <c r="N114" s="12">
        <v>13.931980498717886</v>
      </c>
      <c r="O114" s="12">
        <v>0.36593465133386444</v>
      </c>
      <c r="P114" s="12">
        <v>0.27144681513675623</v>
      </c>
      <c r="Q114" s="12">
        <v>0</v>
      </c>
      <c r="R114" s="12">
        <v>37.642965706454447</v>
      </c>
      <c r="S114" s="12">
        <v>18.398707834425878</v>
      </c>
      <c r="T114" s="12">
        <v>86.179022358407352</v>
      </c>
      <c r="U114" s="13">
        <v>23.761139176689714</v>
      </c>
      <c r="V114" s="18">
        <f t="shared" si="4"/>
        <v>0.10435566762158928</v>
      </c>
    </row>
    <row r="115" spans="2:22" x14ac:dyDescent="0.25">
      <c r="B115" s="16">
        <v>524</v>
      </c>
      <c r="C115" s="15">
        <v>5</v>
      </c>
      <c r="D115" s="17" t="s">
        <v>265</v>
      </c>
      <c r="E115" s="22">
        <f>INDEX('[1]Accepted Materials'!$E$6:$E$251,MATCH(B115,'[1]Accepted Materials'!$B$6:$B$251,0))</f>
        <v>4600</v>
      </c>
      <c r="F115" s="22">
        <f>INDEX('[1]Accepted Materials'!$H$6:$H$251,MATCH(B115,'[1]Accepted Materials'!$B$6:$B$251,0))</f>
        <v>4600</v>
      </c>
      <c r="G115" s="11">
        <f t="shared" si="3"/>
        <v>521.27628266726799</v>
      </c>
      <c r="H115" s="12">
        <v>92.503576062197439</v>
      </c>
      <c r="I115" s="12">
        <v>228.38719928272968</v>
      </c>
      <c r="J115" s="12">
        <v>0</v>
      </c>
      <c r="K115" s="12">
        <v>6.4895775073080095</v>
      </c>
      <c r="L115" s="12">
        <v>60.899753471452115</v>
      </c>
      <c r="M115" s="12">
        <v>15.627806860269468</v>
      </c>
      <c r="N115" s="12">
        <v>9.0565660134337769</v>
      </c>
      <c r="O115" s="12">
        <v>0.23787797626568616</v>
      </c>
      <c r="P115" s="12">
        <v>0.1764556016029899</v>
      </c>
      <c r="Q115" s="12">
        <v>0</v>
      </c>
      <c r="R115" s="12">
        <v>24.470031657975827</v>
      </c>
      <c r="S115" s="12">
        <v>11.960188436934253</v>
      </c>
      <c r="T115" s="12">
        <v>56.021181269520667</v>
      </c>
      <c r="U115" s="13">
        <v>15.446068527578081</v>
      </c>
      <c r="V115" s="18">
        <f t="shared" si="4"/>
        <v>0.11332093101462348</v>
      </c>
    </row>
    <row r="116" spans="2:22" x14ac:dyDescent="0.25">
      <c r="B116" s="16">
        <v>527</v>
      </c>
      <c r="C116" s="15">
        <v>9</v>
      </c>
      <c r="D116" s="17" t="s">
        <v>235</v>
      </c>
      <c r="E116" s="22">
        <f>INDEX('[1]Accepted Materials'!$E$6:$E$251,MATCH(B116,'[1]Accepted Materials'!$B$6:$B$251,0))</f>
        <v>2251</v>
      </c>
      <c r="F116" s="22">
        <f>INDEX('[1]Accepted Materials'!$H$6:$H$251,MATCH(B116,'[1]Accepted Materials'!$B$6:$B$251,0))</f>
        <v>2251</v>
      </c>
      <c r="G116" s="11">
        <f t="shared" si="3"/>
        <v>139.82828932629033</v>
      </c>
      <c r="H116" s="12">
        <v>34.495083326672791</v>
      </c>
      <c r="I116" s="12">
        <v>38.640979865151593</v>
      </c>
      <c r="J116" s="12">
        <v>0</v>
      </c>
      <c r="K116" s="12">
        <v>2.4199985168030005</v>
      </c>
      <c r="L116" s="12">
        <v>20.186926155235174</v>
      </c>
      <c r="M116" s="12">
        <v>5.1802735655477363</v>
      </c>
      <c r="N116" s="12">
        <v>3.0020520430990327</v>
      </c>
      <c r="O116" s="12">
        <v>7.8851306731204246E-2</v>
      </c>
      <c r="P116" s="12">
        <v>5.8491143168698585E-2</v>
      </c>
      <c r="Q116" s="12">
        <v>0</v>
      </c>
      <c r="R116" s="12">
        <v>8.1112762193263173</v>
      </c>
      <c r="S116" s="12">
        <v>3.9645388858966157</v>
      </c>
      <c r="T116" s="12">
        <v>18.569786985213092</v>
      </c>
      <c r="U116" s="13">
        <v>5.1200313134450832</v>
      </c>
      <c r="V116" s="18">
        <f t="shared" si="4"/>
        <v>6.2118298234691394E-2</v>
      </c>
    </row>
    <row r="117" spans="2:22" x14ac:dyDescent="0.25">
      <c r="B117" s="16">
        <v>531</v>
      </c>
      <c r="C117" s="15">
        <v>7</v>
      </c>
      <c r="D117" s="17" t="s">
        <v>149</v>
      </c>
      <c r="E117" s="22">
        <f>INDEX('[1]Accepted Materials'!$E$6:$E$251,MATCH(B117,'[1]Accepted Materials'!$B$6:$B$251,0))</f>
        <v>15749</v>
      </c>
      <c r="F117" s="22">
        <f>INDEX('[1]Accepted Materials'!$H$6:$H$251,MATCH(B117,'[1]Accepted Materials'!$B$6:$B$251,0))</f>
        <v>15309</v>
      </c>
      <c r="G117" s="11">
        <f t="shared" si="3"/>
        <v>1874.19</v>
      </c>
      <c r="H117" s="12">
        <v>356.06901315393981</v>
      </c>
      <c r="I117" s="12">
        <v>945.87849603430254</v>
      </c>
      <c r="J117" s="12">
        <v>0</v>
      </c>
      <c r="K117" s="12">
        <v>24.979979771370967</v>
      </c>
      <c r="L117" s="12">
        <v>171.88680566075206</v>
      </c>
      <c r="M117" s="12">
        <v>44.108779552845284</v>
      </c>
      <c r="N117" s="12">
        <v>25.561748834247705</v>
      </c>
      <c r="O117" s="12">
        <v>0.67139985216065012</v>
      </c>
      <c r="P117" s="12">
        <v>0.49803797177442016</v>
      </c>
      <c r="Q117" s="12">
        <v>0</v>
      </c>
      <c r="R117" s="12">
        <v>69.06555997929641</v>
      </c>
      <c r="S117" s="12">
        <v>33.757092079017788</v>
      </c>
      <c r="T117" s="12">
        <v>158.11725579929933</v>
      </c>
      <c r="U117" s="13">
        <v>43.595831310992764</v>
      </c>
      <c r="V117" s="18">
        <f t="shared" si="4"/>
        <v>0.12242406427591614</v>
      </c>
    </row>
    <row r="118" spans="2:22" x14ac:dyDescent="0.25">
      <c r="B118" s="16">
        <v>537</v>
      </c>
      <c r="C118" s="15">
        <v>8</v>
      </c>
      <c r="D118" s="17" t="s">
        <v>181</v>
      </c>
      <c r="E118" s="22">
        <f>INDEX('[1]Accepted Materials'!$E$6:$E$251,MATCH(B118,'[1]Accepted Materials'!$B$6:$B$251,0))</f>
        <v>167</v>
      </c>
      <c r="F118" s="22">
        <f>INDEX('[1]Accepted Materials'!$H$6:$H$251,MATCH(B118,'[1]Accepted Materials'!$B$6:$B$251,0))</f>
        <v>167</v>
      </c>
      <c r="G118" s="11">
        <f t="shared" si="3"/>
        <v>11.846855238351051</v>
      </c>
      <c r="H118" s="12">
        <v>2.3338652416399199</v>
      </c>
      <c r="I118" s="12">
        <v>5.7622090813338707</v>
      </c>
      <c r="J118" s="12">
        <v>0</v>
      </c>
      <c r="K118" s="12">
        <v>0.1637320417434531</v>
      </c>
      <c r="L118" s="12">
        <v>1.1266373270585914</v>
      </c>
      <c r="M118" s="12">
        <v>0.28911234520999263</v>
      </c>
      <c r="N118" s="12">
        <v>0.16754526486692228</v>
      </c>
      <c r="O118" s="12">
        <v>4.4007108743340101E-3</v>
      </c>
      <c r="P118" s="12">
        <v>3.2644051248532577E-3</v>
      </c>
      <c r="Q118" s="12">
        <v>0</v>
      </c>
      <c r="R118" s="12">
        <v>0.45269232613732013</v>
      </c>
      <c r="S118" s="12">
        <v>0.22126189292410253</v>
      </c>
      <c r="T118" s="12">
        <v>1.0363843911739998</v>
      </c>
      <c r="U118" s="13">
        <v>0.28575021026369118</v>
      </c>
      <c r="V118" s="18">
        <f t="shared" si="4"/>
        <v>7.093925292425779E-2</v>
      </c>
    </row>
    <row r="119" spans="2:22" x14ac:dyDescent="0.25">
      <c r="B119" s="16">
        <v>543</v>
      </c>
      <c r="C119" s="15">
        <v>9</v>
      </c>
      <c r="D119" s="17" t="s">
        <v>236</v>
      </c>
      <c r="E119" s="22">
        <f>INDEX('[1]Accepted Materials'!$E$6:$E$251,MATCH(B119,'[1]Accepted Materials'!$B$6:$B$251,0))</f>
        <v>1140</v>
      </c>
      <c r="F119" s="22">
        <f>INDEX('[1]Accepted Materials'!$H$6:$H$251,MATCH(B119,'[1]Accepted Materials'!$B$6:$B$251,0))</f>
        <v>1140</v>
      </c>
      <c r="G119" s="11">
        <f t="shared" si="3"/>
        <v>82.698395262317163</v>
      </c>
      <c r="H119" s="12">
        <v>16.291826510829033</v>
      </c>
      <c r="I119" s="12">
        <v>40.223792272706866</v>
      </c>
      <c r="J119" s="12">
        <v>0</v>
      </c>
      <c r="K119" s="12">
        <v>1.1429511741962473</v>
      </c>
      <c r="L119" s="12">
        <v>7.8646271196726678</v>
      </c>
      <c r="M119" s="12">
        <v>2.0181834350429133</v>
      </c>
      <c r="N119" s="12">
        <v>1.1695698360050966</v>
      </c>
      <c r="O119" s="12">
        <v>3.0719690584444629E-2</v>
      </c>
      <c r="P119" s="12">
        <v>2.2787571881314219E-2</v>
      </c>
      <c r="Q119" s="12">
        <v>0</v>
      </c>
      <c r="R119" s="12">
        <v>3.1600731304565755</v>
      </c>
      <c r="S119" s="12">
        <v>1.5445452070935242</v>
      </c>
      <c r="T119" s="12">
        <v>7.2346056654384219</v>
      </c>
      <c r="U119" s="13">
        <v>1.9947136484100529</v>
      </c>
      <c r="V119" s="18">
        <f t="shared" si="4"/>
        <v>7.2542451984488734E-2</v>
      </c>
    </row>
    <row r="120" spans="2:22" x14ac:dyDescent="0.25">
      <c r="B120" s="16">
        <v>545</v>
      </c>
      <c r="C120" s="15">
        <v>8</v>
      </c>
      <c r="D120" s="17" t="s">
        <v>182</v>
      </c>
      <c r="E120" s="22">
        <f>INDEX('[1]Accepted Materials'!$E$6:$E$251,MATCH(B120,'[1]Accepted Materials'!$B$6:$B$251,0))</f>
        <v>218</v>
      </c>
      <c r="F120" s="22">
        <f>INDEX('[1]Accepted Materials'!$H$6:$H$251,MATCH(B120,'[1]Accepted Materials'!$B$6:$B$251,0))</f>
        <v>218</v>
      </c>
      <c r="G120" s="11">
        <f t="shared" si="3"/>
        <v>13.284389435241188</v>
      </c>
      <c r="H120" s="12">
        <v>2.5139670908597518</v>
      </c>
      <c r="I120" s="12">
        <v>6.2068725060354284</v>
      </c>
      <c r="J120" s="12">
        <v>0</v>
      </c>
      <c r="K120" s="12">
        <v>0.1763670658092874</v>
      </c>
      <c r="L120" s="12">
        <v>2.1823183035425209</v>
      </c>
      <c r="M120" s="12">
        <v>0.56001620714902745</v>
      </c>
      <c r="N120" s="12">
        <v>0.32453842013699669</v>
      </c>
      <c r="O120" s="12">
        <v>8.5242621196752449E-3</v>
      </c>
      <c r="P120" s="12">
        <v>6.3232158948118939E-3</v>
      </c>
      <c r="Q120" s="12">
        <v>0</v>
      </c>
      <c r="R120" s="12">
        <v>0.87687379556468104</v>
      </c>
      <c r="S120" s="12">
        <v>0.42858856812900775</v>
      </c>
      <c r="T120" s="12">
        <v>0</v>
      </c>
      <c r="U120" s="13">
        <v>0</v>
      </c>
      <c r="V120" s="18">
        <f t="shared" si="4"/>
        <v>6.0937566216702696E-2</v>
      </c>
    </row>
    <row r="121" spans="2:22" x14ac:dyDescent="0.25">
      <c r="B121" s="16">
        <v>547</v>
      </c>
      <c r="C121" s="15">
        <v>9</v>
      </c>
      <c r="D121" s="17" t="s">
        <v>237</v>
      </c>
      <c r="E121" s="22">
        <f>INDEX('[1]Accepted Materials'!$E$6:$E$251,MATCH(B121,'[1]Accepted Materials'!$B$6:$B$251,0))</f>
        <v>2636</v>
      </c>
      <c r="F121" s="22">
        <f>INDEX('[1]Accepted Materials'!$H$6:$H$251,MATCH(B121,'[1]Accepted Materials'!$B$6:$B$251,0))</f>
        <v>2562</v>
      </c>
      <c r="G121" s="11">
        <f t="shared" si="3"/>
        <v>235.27583772559925</v>
      </c>
      <c r="H121" s="12">
        <v>38.26981855474471</v>
      </c>
      <c r="I121" s="12">
        <v>94.486473375900289</v>
      </c>
      <c r="J121" s="12">
        <v>0</v>
      </c>
      <c r="K121" s="12">
        <v>2.6848146231086396</v>
      </c>
      <c r="L121" s="12">
        <v>31.356565978739354</v>
      </c>
      <c r="M121" s="12">
        <v>8.0465737377204274</v>
      </c>
      <c r="N121" s="12">
        <v>4.6631192008710984</v>
      </c>
      <c r="O121" s="12">
        <v>0.1224805690085518</v>
      </c>
      <c r="P121" s="12">
        <v>9.0854911532211938E-2</v>
      </c>
      <c r="Q121" s="12">
        <v>0</v>
      </c>
      <c r="R121" s="12">
        <v>12.59933117044298</v>
      </c>
      <c r="S121" s="12">
        <v>6.1581601970964766</v>
      </c>
      <c r="T121" s="12">
        <v>28.844646596280484</v>
      </c>
      <c r="U121" s="13">
        <v>7.9529988101540141</v>
      </c>
      <c r="V121" s="18">
        <f t="shared" si="4"/>
        <v>9.183287967431665E-2</v>
      </c>
    </row>
    <row r="122" spans="2:22" x14ac:dyDescent="0.25">
      <c r="B122" s="16">
        <v>550</v>
      </c>
      <c r="C122" s="15">
        <v>7</v>
      </c>
      <c r="D122" s="17" t="s">
        <v>150</v>
      </c>
      <c r="E122" s="22">
        <f>INDEX('[1]Accepted Materials'!$E$6:$E$251,MATCH(B122,'[1]Accepted Materials'!$B$6:$B$251,0))</f>
        <v>3684</v>
      </c>
      <c r="F122" s="22">
        <f>INDEX('[1]Accepted Materials'!$H$6:$H$251,MATCH(B122,'[1]Accepted Materials'!$B$6:$B$251,0))</f>
        <v>3684</v>
      </c>
      <c r="G122" s="11">
        <f t="shared" si="3"/>
        <v>308.13</v>
      </c>
      <c r="H122" s="12">
        <v>60.702514079728374</v>
      </c>
      <c r="I122" s="12">
        <v>149.87179707266654</v>
      </c>
      <c r="J122" s="12">
        <v>0</v>
      </c>
      <c r="K122" s="12">
        <v>4.2585777412970547</v>
      </c>
      <c r="L122" s="12">
        <v>29.303199254326604</v>
      </c>
      <c r="M122" s="12">
        <v>7.5196484752484016</v>
      </c>
      <c r="N122" s="12">
        <v>4.3577575166378475</v>
      </c>
      <c r="O122" s="12">
        <v>0.11445999925101449</v>
      </c>
      <c r="P122" s="12">
        <v>8.4905329801348919E-2</v>
      </c>
      <c r="Q122" s="12">
        <v>0</v>
      </c>
      <c r="R122" s="12">
        <v>11.774271200777127</v>
      </c>
      <c r="S122" s="12">
        <v>5.7548966113806621</v>
      </c>
      <c r="T122" s="12">
        <v>26.955771470783432</v>
      </c>
      <c r="U122" s="13">
        <v>7.4322012481015571</v>
      </c>
      <c r="V122" s="18">
        <f t="shared" si="4"/>
        <v>8.3640065146579803E-2</v>
      </c>
    </row>
    <row r="123" spans="2:22" x14ac:dyDescent="0.25">
      <c r="B123" s="16">
        <v>551</v>
      </c>
      <c r="C123" s="15">
        <v>7</v>
      </c>
      <c r="D123" s="17" t="s">
        <v>151</v>
      </c>
      <c r="E123" s="22">
        <f>INDEX('[1]Accepted Materials'!$E$6:$E$251,MATCH(B123,'[1]Accepted Materials'!$B$6:$B$251,0))</f>
        <v>1522</v>
      </c>
      <c r="F123" s="22">
        <f>INDEX('[1]Accepted Materials'!$H$6:$H$251,MATCH(B123,'[1]Accepted Materials'!$B$6:$B$251,0))</f>
        <v>1522</v>
      </c>
      <c r="G123" s="11">
        <f t="shared" si="3"/>
        <v>169.46809613754837</v>
      </c>
      <c r="H123" s="12">
        <v>43.9780038231169</v>
      </c>
      <c r="I123" s="12">
        <v>57.24243094754857</v>
      </c>
      <c r="J123" s="12">
        <v>0</v>
      </c>
      <c r="K123" s="12">
        <v>3.0852716897659085</v>
      </c>
      <c r="L123" s="12">
        <v>20.466512477764514</v>
      </c>
      <c r="M123" s="12">
        <v>5.2520196860194677</v>
      </c>
      <c r="N123" s="12">
        <v>3.0436300765409441</v>
      </c>
      <c r="O123" s="12">
        <v>7.9943387155241144E-2</v>
      </c>
      <c r="P123" s="12">
        <v>5.9301237954468275E-2</v>
      </c>
      <c r="Q123" s="12">
        <v>0</v>
      </c>
      <c r="R123" s="12">
        <v>8.223616348365379</v>
      </c>
      <c r="S123" s="12">
        <v>4.0194472379215203</v>
      </c>
      <c r="T123" s="12">
        <v>18.826976138897223</v>
      </c>
      <c r="U123" s="13">
        <v>5.1909430864982564</v>
      </c>
      <c r="V123" s="18">
        <f t="shared" si="4"/>
        <v>0.11134566106277817</v>
      </c>
    </row>
    <row r="124" spans="2:22" x14ac:dyDescent="0.25">
      <c r="B124" s="16">
        <v>552</v>
      </c>
      <c r="C124" s="15">
        <v>9</v>
      </c>
      <c r="D124" s="17" t="s">
        <v>238</v>
      </c>
      <c r="E124" s="22">
        <f>INDEX('[1]Accepted Materials'!$E$6:$E$251,MATCH(B124,'[1]Accepted Materials'!$B$6:$B$251,0))</f>
        <v>1689</v>
      </c>
      <c r="F124" s="22">
        <f>INDEX('[1]Accepted Materials'!$H$6:$H$251,MATCH(B124,'[1]Accepted Materials'!$B$6:$B$251,0))</f>
        <v>1689</v>
      </c>
      <c r="G124" s="11">
        <f t="shared" si="3"/>
        <v>135.22000000000003</v>
      </c>
      <c r="H124" s="12">
        <v>19.360938600694109</v>
      </c>
      <c r="I124" s="12">
        <v>50.01079702713767</v>
      </c>
      <c r="J124" s="12">
        <v>0</v>
      </c>
      <c r="K124" s="12">
        <v>1.3582643721682213</v>
      </c>
      <c r="L124" s="12">
        <v>20.25532513818375</v>
      </c>
      <c r="M124" s="12">
        <v>5.1978257892272675</v>
      </c>
      <c r="N124" s="12">
        <v>3.0122238396830028</v>
      </c>
      <c r="O124" s="12">
        <v>7.9118477133627407E-2</v>
      </c>
      <c r="P124" s="12">
        <v>5.8689327611118065E-2</v>
      </c>
      <c r="Q124" s="12">
        <v>0</v>
      </c>
      <c r="R124" s="12">
        <v>8.1387595042777026</v>
      </c>
      <c r="S124" s="12">
        <v>3.9779718585825088</v>
      </c>
      <c r="T124" s="12">
        <v>18.632706645868357</v>
      </c>
      <c r="U124" s="13">
        <v>5.1373794194326656</v>
      </c>
      <c r="V124" s="18">
        <f t="shared" si="4"/>
        <v>8.0059206631142701E-2</v>
      </c>
    </row>
    <row r="125" spans="2:22" x14ac:dyDescent="0.25">
      <c r="B125" s="16">
        <v>555</v>
      </c>
      <c r="C125" s="15">
        <v>7</v>
      </c>
      <c r="D125" s="17" t="s">
        <v>152</v>
      </c>
      <c r="E125" s="22">
        <f>INDEX('[1]Accepted Materials'!$E$6:$E$251,MATCH(B125,'[1]Accepted Materials'!$B$6:$B$251,0))</f>
        <v>5370</v>
      </c>
      <c r="F125" s="22">
        <f>INDEX('[1]Accepted Materials'!$H$6:$H$251,MATCH(B125,'[1]Accepted Materials'!$B$6:$B$251,0))</f>
        <v>5370</v>
      </c>
      <c r="G125" s="11">
        <f t="shared" si="3"/>
        <v>704.96610721467391</v>
      </c>
      <c r="H125" s="12">
        <v>138.88039155203987</v>
      </c>
      <c r="I125" s="12">
        <v>342.88948613762147</v>
      </c>
      <c r="J125" s="12">
        <v>0</v>
      </c>
      <c r="K125" s="12">
        <v>9.7431375476365272</v>
      </c>
      <c r="L125" s="12">
        <v>67.042359741857524</v>
      </c>
      <c r="M125" s="12">
        <v>17.204093445034964</v>
      </c>
      <c r="N125" s="12">
        <v>9.9700495008264944</v>
      </c>
      <c r="O125" s="12">
        <v>0.26187135333716993</v>
      </c>
      <c r="P125" s="12">
        <v>0.19425365862407099</v>
      </c>
      <c r="Q125" s="12">
        <v>0</v>
      </c>
      <c r="R125" s="12">
        <v>26.938182370109033</v>
      </c>
      <c r="S125" s="12">
        <v>13.166543541842545</v>
      </c>
      <c r="T125" s="12">
        <v>61.6717141489844</v>
      </c>
      <c r="U125" s="13">
        <v>17.004024216759799</v>
      </c>
      <c r="V125" s="18">
        <f t="shared" si="4"/>
        <v>0.13127860469547001</v>
      </c>
    </row>
    <row r="126" spans="2:22" x14ac:dyDescent="0.25">
      <c r="B126" s="16">
        <v>556</v>
      </c>
      <c r="C126" s="15">
        <v>7</v>
      </c>
      <c r="D126" s="17" t="s">
        <v>153</v>
      </c>
      <c r="E126" s="22">
        <f>INDEX('[1]Accepted Materials'!$E$6:$E$251,MATCH(B126,'[1]Accepted Materials'!$B$6:$B$251,0))</f>
        <v>3249</v>
      </c>
      <c r="F126" s="22">
        <f>INDEX('[1]Accepted Materials'!$H$6:$H$251,MATCH(B126,'[1]Accepted Materials'!$B$6:$B$251,0))</f>
        <v>3249</v>
      </c>
      <c r="G126" s="11">
        <f t="shared" si="3"/>
        <v>363.46054397357716</v>
      </c>
      <c r="H126" s="12">
        <v>116.50628333459802</v>
      </c>
      <c r="I126" s="12">
        <v>74.173678398278014</v>
      </c>
      <c r="J126" s="12">
        <v>0</v>
      </c>
      <c r="K126" s="12">
        <v>8.1734846151233285</v>
      </c>
      <c r="L126" s="12">
        <v>51.700578112247342</v>
      </c>
      <c r="M126" s="12">
        <v>13.26715796446082</v>
      </c>
      <c r="N126" s="12">
        <v>7.6885319219846888</v>
      </c>
      <c r="O126" s="12">
        <v>0.20194546269998517</v>
      </c>
      <c r="P126" s="12">
        <v>0.14980120762386145</v>
      </c>
      <c r="Q126" s="12">
        <v>0</v>
      </c>
      <c r="R126" s="12">
        <v>20.773725853182484</v>
      </c>
      <c r="S126" s="12">
        <v>10.153549419716111</v>
      </c>
      <c r="T126" s="12">
        <v>47.558935678170322</v>
      </c>
      <c r="U126" s="13">
        <v>13.112872005492118</v>
      </c>
      <c r="V126" s="18">
        <f t="shared" si="4"/>
        <v>0.11186843458712747</v>
      </c>
    </row>
    <row r="127" spans="2:22" x14ac:dyDescent="0.25">
      <c r="B127" s="16">
        <v>558</v>
      </c>
      <c r="C127" s="15">
        <v>7</v>
      </c>
      <c r="D127" s="17" t="s">
        <v>154</v>
      </c>
      <c r="E127" s="22">
        <f>INDEX('[1]Accepted Materials'!$E$6:$E$251,MATCH(B127,'[1]Accepted Materials'!$B$6:$B$251,0))</f>
        <v>2862</v>
      </c>
      <c r="F127" s="22">
        <f>INDEX('[1]Accepted Materials'!$H$6:$H$251,MATCH(B127,'[1]Accepted Materials'!$B$6:$B$251,0))</f>
        <v>2862</v>
      </c>
      <c r="G127" s="11">
        <f t="shared" si="3"/>
        <v>421.45934160974105</v>
      </c>
      <c r="H127" s="12">
        <v>106.85221402230634</v>
      </c>
      <c r="I127" s="12">
        <v>102.11851667559291</v>
      </c>
      <c r="J127" s="12">
        <v>35.910335506406255</v>
      </c>
      <c r="K127" s="12">
        <v>13.176267175009398</v>
      </c>
      <c r="L127" s="12">
        <v>38.809994183235212</v>
      </c>
      <c r="M127" s="12">
        <v>16.118087069728425</v>
      </c>
      <c r="N127" s="12">
        <v>1.0329276203170221</v>
      </c>
      <c r="O127" s="12">
        <v>2.7130673103412137E-2</v>
      </c>
      <c r="P127" s="12">
        <v>2.0125273131673355E-2</v>
      </c>
      <c r="Q127" s="12">
        <v>19.476912663771628</v>
      </c>
      <c r="R127" s="12">
        <v>19.992284335730861</v>
      </c>
      <c r="S127" s="12">
        <v>13.658939741496056</v>
      </c>
      <c r="T127" s="12">
        <v>42.53729360772256</v>
      </c>
      <c r="U127" s="13">
        <v>11.728313062189264</v>
      </c>
      <c r="V127" s="18">
        <f t="shared" si="4"/>
        <v>0.14726042683778512</v>
      </c>
    </row>
    <row r="128" spans="2:22" x14ac:dyDescent="0.25">
      <c r="B128" s="16">
        <v>562</v>
      </c>
      <c r="C128" s="15">
        <v>6</v>
      </c>
      <c r="D128" s="17" t="s">
        <v>83</v>
      </c>
      <c r="E128" s="22">
        <f>INDEX('[1]Accepted Materials'!$E$6:$E$251,MATCH(B128,'[1]Accepted Materials'!$B$6:$B$251,0))</f>
        <v>460</v>
      </c>
      <c r="F128" s="22">
        <f>INDEX('[1]Accepted Materials'!$H$6:$H$251,MATCH(B128,'[1]Accepted Materials'!$B$6:$B$251,0))</f>
        <v>394</v>
      </c>
      <c r="G128" s="11">
        <f t="shared" si="3"/>
        <v>27.02874955640597</v>
      </c>
      <c r="H128" s="12">
        <v>6.2646755194014592</v>
      </c>
      <c r="I128" s="12">
        <v>15.467204157914484</v>
      </c>
      <c r="J128" s="12">
        <v>0</v>
      </c>
      <c r="K128" s="12">
        <v>0.43949757481759633</v>
      </c>
      <c r="L128" s="12">
        <v>1.5256265365211179</v>
      </c>
      <c r="M128" s="12">
        <v>0.39149907010428775</v>
      </c>
      <c r="N128" s="12">
        <v>0.22688002253287914</v>
      </c>
      <c r="O128" s="12">
        <v>5.9591859138640622E-3</v>
      </c>
      <c r="P128" s="12">
        <v>4.4204669637868841E-3</v>
      </c>
      <c r="Q128" s="12">
        <v>0</v>
      </c>
      <c r="R128" s="12">
        <v>0.6130095364740662</v>
      </c>
      <c r="S128" s="12">
        <v>0.29961994624056143</v>
      </c>
      <c r="T128" s="12">
        <v>1.4034112764036877</v>
      </c>
      <c r="U128" s="13">
        <v>0.3869462631181797</v>
      </c>
      <c r="V128" s="18">
        <f t="shared" si="4"/>
        <v>6.8600887198999927E-2</v>
      </c>
    </row>
    <row r="129" spans="2:22" x14ac:dyDescent="0.25">
      <c r="B129" s="16">
        <v>565</v>
      </c>
      <c r="C129" s="15">
        <v>5</v>
      </c>
      <c r="D129" s="17" t="s">
        <v>69</v>
      </c>
      <c r="E129" s="22">
        <f>INDEX('[1]Accepted Materials'!$E$6:$E$251,MATCH(B129,'[1]Accepted Materials'!$B$6:$B$251,0))</f>
        <v>3902</v>
      </c>
      <c r="F129" s="22">
        <f>INDEX('[1]Accepted Materials'!$H$6:$H$251,MATCH(B129,'[1]Accepted Materials'!$B$6:$B$251,0))</f>
        <v>3902</v>
      </c>
      <c r="G129" s="11">
        <f t="shared" si="3"/>
        <v>465.13789190988814</v>
      </c>
      <c r="H129" s="12">
        <v>97.816840402929486</v>
      </c>
      <c r="I129" s="12">
        <v>81.928704649245873</v>
      </c>
      <c r="J129" s="12">
        <v>0</v>
      </c>
      <c r="K129" s="12">
        <v>6.8623289426991372</v>
      </c>
      <c r="L129" s="12">
        <v>87.482029362889534</v>
      </c>
      <c r="M129" s="12">
        <v>22.449224844046995</v>
      </c>
      <c r="N129" s="12">
        <v>13.009687703999658</v>
      </c>
      <c r="O129" s="12">
        <v>0.34170989073403379</v>
      </c>
      <c r="P129" s="12">
        <v>0.25347712003325817</v>
      </c>
      <c r="Q129" s="12">
        <v>0</v>
      </c>
      <c r="R129" s="12">
        <v>35.151013033531648</v>
      </c>
      <c r="S129" s="12">
        <v>17.18071907328898</v>
      </c>
      <c r="T129" s="12">
        <v>80.473997765217973</v>
      </c>
      <c r="U129" s="13">
        <v>22.188159121271553</v>
      </c>
      <c r="V129" s="18">
        <f t="shared" si="4"/>
        <v>0.11920499536388728</v>
      </c>
    </row>
    <row r="130" spans="2:22" x14ac:dyDescent="0.25">
      <c r="B130" s="16">
        <v>567</v>
      </c>
      <c r="C130" s="15">
        <v>9</v>
      </c>
      <c r="D130" s="17" t="s">
        <v>239</v>
      </c>
      <c r="E130" s="22">
        <f>INDEX('[1]Accepted Materials'!$E$6:$E$251,MATCH(B130,'[1]Accepted Materials'!$B$6:$B$251,0))</f>
        <v>3065</v>
      </c>
      <c r="F130" s="22">
        <f>INDEX('[1]Accepted Materials'!$H$6:$H$251,MATCH(B130,'[1]Accepted Materials'!$B$6:$B$251,0))</f>
        <v>3065</v>
      </c>
      <c r="G130" s="11">
        <f t="shared" si="3"/>
        <v>404.55967218670099</v>
      </c>
      <c r="H130" s="12">
        <v>80.388351956599109</v>
      </c>
      <c r="I130" s="12">
        <v>173.61426350366685</v>
      </c>
      <c r="J130" s="12">
        <v>0</v>
      </c>
      <c r="K130" s="12">
        <v>5.6396353840021769</v>
      </c>
      <c r="L130" s="12">
        <v>45.516351178138443</v>
      </c>
      <c r="M130" s="12">
        <v>11.680190881718282</v>
      </c>
      <c r="N130" s="12">
        <v>6.7688589138325774</v>
      </c>
      <c r="O130" s="12">
        <v>0.1777895128972791</v>
      </c>
      <c r="P130" s="12">
        <v>0.13188255570979193</v>
      </c>
      <c r="Q130" s="12">
        <v>0</v>
      </c>
      <c r="R130" s="12">
        <v>18.288851609336991</v>
      </c>
      <c r="S130" s="12">
        <v>8.9390203739888747</v>
      </c>
      <c r="T130" s="12">
        <v>41.870116293212206</v>
      </c>
      <c r="U130" s="13">
        <v>11.544360023598498</v>
      </c>
      <c r="V130" s="18">
        <f t="shared" si="4"/>
        <v>0.13199336776075074</v>
      </c>
    </row>
    <row r="131" spans="2:22" x14ac:dyDescent="0.25">
      <c r="B131" s="16">
        <v>600</v>
      </c>
      <c r="C131" s="15">
        <v>7</v>
      </c>
      <c r="D131" s="17" t="s">
        <v>155</v>
      </c>
      <c r="E131" s="22">
        <f>INDEX('[1]Accepted Materials'!$E$6:$E$251,MATCH(B131,'[1]Accepted Materials'!$B$6:$B$251,0))</f>
        <v>4448</v>
      </c>
      <c r="F131" s="22">
        <f>INDEX('[1]Accepted Materials'!$H$6:$H$251,MATCH(B131,'[1]Accepted Materials'!$B$6:$B$251,0))</f>
        <v>4448</v>
      </c>
      <c r="G131" s="11">
        <f t="shared" si="3"/>
        <v>708.9899999999999</v>
      </c>
      <c r="H131" s="12">
        <v>157.21910108158139</v>
      </c>
      <c r="I131" s="12">
        <v>388.16694119617341</v>
      </c>
      <c r="J131" s="12">
        <v>0</v>
      </c>
      <c r="K131" s="12">
        <v>11.029687559453883</v>
      </c>
      <c r="L131" s="12">
        <v>75.895087961739151</v>
      </c>
      <c r="M131" s="12">
        <v>19.475838713620011</v>
      </c>
      <c r="N131" s="12">
        <v>11.286562507072565</v>
      </c>
      <c r="O131" s="12">
        <v>0.29645062424280239</v>
      </c>
      <c r="P131" s="12">
        <v>0.21990423017522262</v>
      </c>
      <c r="Q131" s="12">
        <v>0</v>
      </c>
      <c r="R131" s="12">
        <v>30.495282808972174</v>
      </c>
      <c r="S131" s="12">
        <v>14.905143316969436</v>
      </c>
      <c r="T131" s="12">
        <v>0</v>
      </c>
      <c r="U131" s="13">
        <v>0</v>
      </c>
      <c r="V131" s="18">
        <f t="shared" si="4"/>
        <v>0.15939523381294962</v>
      </c>
    </row>
    <row r="132" spans="2:22" x14ac:dyDescent="0.25">
      <c r="B132" s="16">
        <v>601</v>
      </c>
      <c r="C132" s="15">
        <v>4</v>
      </c>
      <c r="D132" s="17" t="s">
        <v>56</v>
      </c>
      <c r="E132" s="22">
        <f>INDEX('[1]Accepted Materials'!$E$6:$E$251,MATCH(B132,'[1]Accepted Materials'!$B$6:$B$251,0))</f>
        <v>38569</v>
      </c>
      <c r="F132" s="22">
        <f>INDEX('[1]Accepted Materials'!$H$6:$H$251,MATCH(B132,'[1]Accepted Materials'!$B$6:$B$251,0))</f>
        <v>38569</v>
      </c>
      <c r="G132" s="11">
        <f t="shared" si="3"/>
        <v>5412.3700000000008</v>
      </c>
      <c r="H132" s="12">
        <v>1074.5292127672894</v>
      </c>
      <c r="I132" s="12">
        <v>2625.4787846968279</v>
      </c>
      <c r="J132" s="12">
        <v>0</v>
      </c>
      <c r="K132" s="12">
        <v>75.383470639354812</v>
      </c>
      <c r="L132" s="12">
        <v>514.1499830638993</v>
      </c>
      <c r="M132" s="12">
        <v>131.93873824628878</v>
      </c>
      <c r="N132" s="12">
        <v>76.460625815289248</v>
      </c>
      <c r="O132" s="12">
        <v>2.0082997138175593</v>
      </c>
      <c r="P132" s="12">
        <v>1.4897374686128455</v>
      </c>
      <c r="Q132" s="12">
        <v>0</v>
      </c>
      <c r="R132" s="12">
        <v>206.58977492280084</v>
      </c>
      <c r="S132" s="12">
        <v>100.97463999051169</v>
      </c>
      <c r="T132" s="12">
        <v>472.96233168572286</v>
      </c>
      <c r="U132" s="13">
        <v>130.40440098958479</v>
      </c>
      <c r="V132" s="18">
        <f t="shared" si="4"/>
        <v>0.14032953926728722</v>
      </c>
    </row>
    <row r="133" spans="2:22" x14ac:dyDescent="0.25">
      <c r="B133" s="16">
        <v>603</v>
      </c>
      <c r="C133" s="15">
        <v>6</v>
      </c>
      <c r="D133" s="17" t="s">
        <v>84</v>
      </c>
      <c r="E133" s="22">
        <f>INDEX('[1]Accepted Materials'!$E$6:$E$251,MATCH(B133,'[1]Accepted Materials'!$B$6:$B$251,0))</f>
        <v>1902</v>
      </c>
      <c r="F133" s="22">
        <f>INDEX('[1]Accepted Materials'!$H$6:$H$251,MATCH(B133,'[1]Accepted Materials'!$B$6:$B$251,0))</f>
        <v>1902</v>
      </c>
      <c r="G133" s="11">
        <f t="shared" si="3"/>
        <v>102.0991281586101</v>
      </c>
      <c r="H133" s="12">
        <v>0</v>
      </c>
      <c r="I133" s="12">
        <v>56.126787752884077</v>
      </c>
      <c r="J133" s="12">
        <v>0</v>
      </c>
      <c r="K133" s="12">
        <v>0</v>
      </c>
      <c r="L133" s="12">
        <v>14.439210765719384</v>
      </c>
      <c r="M133" s="12">
        <v>3.7053220119711194</v>
      </c>
      <c r="N133" s="12">
        <v>2.1472938399154926</v>
      </c>
      <c r="O133" s="12">
        <v>5.6400396389669254E-2</v>
      </c>
      <c r="P133" s="12">
        <v>4.1837273176019471E-2</v>
      </c>
      <c r="Q133" s="12">
        <v>0</v>
      </c>
      <c r="R133" s="12">
        <v>5.8017959747401546</v>
      </c>
      <c r="S133" s="12">
        <v>2.8357369577787837</v>
      </c>
      <c r="T133" s="12">
        <v>13.282510972304138</v>
      </c>
      <c r="U133" s="13">
        <v>3.6622322137312713</v>
      </c>
      <c r="V133" s="18">
        <f t="shared" si="4"/>
        <v>5.3679878106524762E-2</v>
      </c>
    </row>
    <row r="134" spans="2:22" x14ac:dyDescent="0.25">
      <c r="B134" s="16">
        <v>604</v>
      </c>
      <c r="C134" s="15">
        <v>7</v>
      </c>
      <c r="D134" s="17" t="s">
        <v>156</v>
      </c>
      <c r="E134" s="22">
        <f>INDEX('[1]Accepted Materials'!$E$6:$E$251,MATCH(B134,'[1]Accepted Materials'!$B$6:$B$251,0))</f>
        <v>5808</v>
      </c>
      <c r="F134" s="22">
        <f>INDEX('[1]Accepted Materials'!$H$6:$H$251,MATCH(B134,'[1]Accepted Materials'!$B$6:$B$251,0))</f>
        <v>5808</v>
      </c>
      <c r="G134" s="11">
        <f t="shared" si="3"/>
        <v>498.49234448912682</v>
      </c>
      <c r="H134" s="12">
        <v>98.204454483458392</v>
      </c>
      <c r="I134" s="12">
        <v>242.46241357723105</v>
      </c>
      <c r="J134" s="12">
        <v>0</v>
      </c>
      <c r="K134" s="12">
        <v>6.8895219629649151</v>
      </c>
      <c r="L134" s="12">
        <v>47.406680613122077</v>
      </c>
      <c r="M134" s="12">
        <v>12.165278285660806</v>
      </c>
      <c r="N134" s="12">
        <v>7.0499748845744206</v>
      </c>
      <c r="O134" s="12">
        <v>0.18517324952734862</v>
      </c>
      <c r="P134" s="12">
        <v>0.13735974073377136</v>
      </c>
      <c r="Q134" s="12">
        <v>0</v>
      </c>
      <c r="R134" s="12">
        <v>19.048401828858594</v>
      </c>
      <c r="S134" s="12">
        <v>9.3102648365939</v>
      </c>
      <c r="T134" s="12">
        <v>43.609014759951826</v>
      </c>
      <c r="U134" s="13">
        <v>12.023806266449748</v>
      </c>
      <c r="V134" s="18">
        <f t="shared" si="4"/>
        <v>8.5828571709560403E-2</v>
      </c>
    </row>
    <row r="135" spans="2:22" x14ac:dyDescent="0.25">
      <c r="B135" s="16">
        <v>605</v>
      </c>
      <c r="C135" s="15">
        <v>8</v>
      </c>
      <c r="D135" s="17" t="s">
        <v>183</v>
      </c>
      <c r="E135" s="22">
        <f>INDEX('[1]Accepted Materials'!$E$6:$E$251,MATCH(B135,'[1]Accepted Materials'!$B$6:$B$251,0))</f>
        <v>136</v>
      </c>
      <c r="F135" s="22">
        <f>INDEX('[1]Accepted Materials'!$H$6:$H$251,MATCH(B135,'[1]Accepted Materials'!$B$6:$B$251,0))</f>
        <v>136</v>
      </c>
      <c r="G135" s="11">
        <f t="shared" si="3"/>
        <v>12.67172631136949</v>
      </c>
      <c r="H135" s="12">
        <v>2.4963672632667091</v>
      </c>
      <c r="I135" s="12">
        <v>6.1634193174891694</v>
      </c>
      <c r="J135" s="12">
        <v>0</v>
      </c>
      <c r="K135" s="12">
        <v>0.17513235197288921</v>
      </c>
      <c r="L135" s="12">
        <v>1.2050826631563085</v>
      </c>
      <c r="M135" s="12">
        <v>0.30924261654514218</v>
      </c>
      <c r="N135" s="12">
        <v>0.17921108162836463</v>
      </c>
      <c r="O135" s="12">
        <v>4.7071229160043256E-3</v>
      </c>
      <c r="P135" s="12">
        <v>3.4916986389486827E-3</v>
      </c>
      <c r="Q135" s="12">
        <v>0</v>
      </c>
      <c r="R135" s="12">
        <v>0.4842123200340363</v>
      </c>
      <c r="S135" s="12">
        <v>0.2366678830676775</v>
      </c>
      <c r="T135" s="12">
        <v>1.1085456092869554</v>
      </c>
      <c r="U135" s="13">
        <v>0.30564638336728556</v>
      </c>
      <c r="V135" s="18">
        <f t="shared" si="4"/>
        <v>9.3174458171834479E-2</v>
      </c>
    </row>
    <row r="136" spans="2:22" x14ac:dyDescent="0.25">
      <c r="B136" s="16">
        <v>607</v>
      </c>
      <c r="C136" s="15">
        <v>8</v>
      </c>
      <c r="D136" s="17" t="s">
        <v>184</v>
      </c>
      <c r="E136" s="22">
        <f>INDEX('[1]Accepted Materials'!$E$6:$E$251,MATCH(B136,'[1]Accepted Materials'!$B$6:$B$251,0))</f>
        <v>328</v>
      </c>
      <c r="F136" s="22">
        <f>INDEX('[1]Accepted Materials'!$H$6:$H$251,MATCH(B136,'[1]Accepted Materials'!$B$6:$B$251,0))</f>
        <v>328</v>
      </c>
      <c r="G136" s="11">
        <f t="shared" ref="G136:G199" si="5">SUM(H136:U136)</f>
        <v>19.000478509528214</v>
      </c>
      <c r="H136" s="12">
        <v>3.7431500154032813</v>
      </c>
      <c r="I136" s="12">
        <v>9.2416702673013802</v>
      </c>
      <c r="J136" s="12">
        <v>0</v>
      </c>
      <c r="K136" s="12">
        <v>0.26260024942287313</v>
      </c>
      <c r="L136" s="12">
        <v>1.8069477418370683</v>
      </c>
      <c r="M136" s="12">
        <v>0.46369038799585849</v>
      </c>
      <c r="N136" s="12">
        <v>0.2687160550566724</v>
      </c>
      <c r="O136" s="12">
        <v>7.0580428908886403E-3</v>
      </c>
      <c r="P136" s="12">
        <v>5.2355885315773726E-3</v>
      </c>
      <c r="Q136" s="12">
        <v>0</v>
      </c>
      <c r="R136" s="12">
        <v>0.72604675596573787</v>
      </c>
      <c r="S136" s="12">
        <v>0.35486901434165785</v>
      </c>
      <c r="T136" s="12">
        <v>1.6621963344639421</v>
      </c>
      <c r="U136" s="13">
        <v>0.45829805631727666</v>
      </c>
      <c r="V136" s="18">
        <f t="shared" si="4"/>
        <v>5.7928288138805531E-2</v>
      </c>
    </row>
    <row r="137" spans="2:22" x14ac:dyDescent="0.25">
      <c r="B137" s="16">
        <v>610</v>
      </c>
      <c r="C137" s="15">
        <v>8</v>
      </c>
      <c r="D137" s="17" t="s">
        <v>185</v>
      </c>
      <c r="E137" s="22">
        <f>INDEX('[1]Accepted Materials'!$E$6:$E$251,MATCH(B137,'[1]Accepted Materials'!$B$6:$B$251,0))</f>
        <v>1205</v>
      </c>
      <c r="F137" s="22">
        <f>INDEX('[1]Accepted Materials'!$H$6:$H$251,MATCH(B137,'[1]Accepted Materials'!$B$6:$B$251,0))</f>
        <v>1205</v>
      </c>
      <c r="G137" s="11">
        <f t="shared" si="5"/>
        <v>56.84911436653082</v>
      </c>
      <c r="H137" s="12">
        <v>14.31477150545399</v>
      </c>
      <c r="I137" s="12">
        <v>35.342531734174749</v>
      </c>
      <c r="J137" s="12">
        <v>0</v>
      </c>
      <c r="K137" s="12">
        <v>1.0042511126444018</v>
      </c>
      <c r="L137" s="12">
        <v>1.9434182028347631</v>
      </c>
      <c r="M137" s="12">
        <v>0.49871079259575013</v>
      </c>
      <c r="N137" s="12">
        <v>0.28901094409080846</v>
      </c>
      <c r="O137" s="12">
        <v>7.5911044425646191E-3</v>
      </c>
      <c r="P137" s="12">
        <v>5.6310084786823141E-3</v>
      </c>
      <c r="Q137" s="12">
        <v>0</v>
      </c>
      <c r="R137" s="12">
        <v>0.78088173165340735</v>
      </c>
      <c r="S137" s="12">
        <v>0.38167064056454297</v>
      </c>
      <c r="T137" s="12">
        <v>1.7877343867168256</v>
      </c>
      <c r="U137" s="13">
        <v>0.49291120288031959</v>
      </c>
      <c r="V137" s="18">
        <f t="shared" si="4"/>
        <v>4.7177688270979935E-2</v>
      </c>
    </row>
    <row r="138" spans="2:22" x14ac:dyDescent="0.25">
      <c r="B138" s="16">
        <v>611</v>
      </c>
      <c r="C138" s="15">
        <v>8</v>
      </c>
      <c r="D138" s="17" t="s">
        <v>186</v>
      </c>
      <c r="E138" s="22">
        <f>INDEX('[1]Accepted Materials'!$E$6:$E$251,MATCH(B138,'[1]Accepted Materials'!$B$6:$B$251,0))</f>
        <v>263</v>
      </c>
      <c r="F138" s="22">
        <f>INDEX('[1]Accepted Materials'!$H$6:$H$251,MATCH(B138,'[1]Accepted Materials'!$B$6:$B$251,0))</f>
        <v>263</v>
      </c>
      <c r="G138" s="11">
        <f t="shared" si="5"/>
        <v>14.442605687190882</v>
      </c>
      <c r="H138" s="12">
        <v>3.5627954441038754</v>
      </c>
      <c r="I138" s="12">
        <v>8.7963828830686577</v>
      </c>
      <c r="J138" s="12">
        <v>0</v>
      </c>
      <c r="K138" s="12">
        <v>0.24994749566924709</v>
      </c>
      <c r="L138" s="12">
        <v>0.91202871514562944</v>
      </c>
      <c r="M138" s="12">
        <v>0.234040497684395</v>
      </c>
      <c r="N138" s="12">
        <v>0.13563024140541946</v>
      </c>
      <c r="O138" s="12">
        <v>3.5624371641625172E-3</v>
      </c>
      <c r="P138" s="12">
        <v>2.642581725485376E-3</v>
      </c>
      <c r="Q138" s="12">
        <v>0</v>
      </c>
      <c r="R138" s="12">
        <v>0.36646078613533711</v>
      </c>
      <c r="S138" s="12">
        <v>0.17911460508867419</v>
      </c>
      <c r="T138" s="12">
        <v>0</v>
      </c>
      <c r="U138" s="13">
        <v>0</v>
      </c>
      <c r="V138" s="18">
        <f t="shared" si="4"/>
        <v>5.4914850521638338E-2</v>
      </c>
    </row>
    <row r="139" spans="2:22" x14ac:dyDescent="0.25">
      <c r="B139" s="16">
        <v>612</v>
      </c>
      <c r="C139" s="15">
        <v>7</v>
      </c>
      <c r="D139" s="17" t="s">
        <v>157</v>
      </c>
      <c r="E139" s="22">
        <f>INDEX('[1]Accepted Materials'!$E$6:$E$251,MATCH(B139,'[1]Accepted Materials'!$B$6:$B$251,0))</f>
        <v>3418</v>
      </c>
      <c r="F139" s="22">
        <f>INDEX('[1]Accepted Materials'!$H$6:$H$251,MATCH(B139,'[1]Accepted Materials'!$B$6:$B$251,0))</f>
        <v>3418</v>
      </c>
      <c r="G139" s="11">
        <f t="shared" si="5"/>
        <v>453.86397505581886</v>
      </c>
      <c r="H139" s="12">
        <v>89.412534761650392</v>
      </c>
      <c r="I139" s="12">
        <v>220.75555631765644</v>
      </c>
      <c r="J139" s="12">
        <v>0</v>
      </c>
      <c r="K139" s="12">
        <v>6.2727258681378384</v>
      </c>
      <c r="L139" s="12">
        <v>43.162517429076622</v>
      </c>
      <c r="M139" s="12">
        <v>11.076161191700473</v>
      </c>
      <c r="N139" s="12">
        <v>6.4188139708260392</v>
      </c>
      <c r="O139" s="12">
        <v>0.16859530147973742</v>
      </c>
      <c r="P139" s="12">
        <v>0.12506237785047059</v>
      </c>
      <c r="Q139" s="12">
        <v>0</v>
      </c>
      <c r="R139" s="12">
        <v>17.343061469412124</v>
      </c>
      <c r="S139" s="12">
        <v>8.4767476457225506</v>
      </c>
      <c r="T139" s="12">
        <v>39.704844028254335</v>
      </c>
      <c r="U139" s="13">
        <v>10.947354694051835</v>
      </c>
      <c r="V139" s="18">
        <f t="shared" si="4"/>
        <v>0.13278641751194231</v>
      </c>
    </row>
    <row r="140" spans="2:22" x14ac:dyDescent="0.25">
      <c r="B140" s="16">
        <v>613</v>
      </c>
      <c r="C140" s="15">
        <v>5</v>
      </c>
      <c r="D140" s="17" t="s">
        <v>70</v>
      </c>
      <c r="E140" s="22">
        <f>INDEX('[1]Accepted Materials'!$E$6:$E$251,MATCH(B140,'[1]Accepted Materials'!$B$6:$B$251,0))</f>
        <v>1054</v>
      </c>
      <c r="F140" s="22">
        <f>INDEX('[1]Accepted Materials'!$H$6:$H$251,MATCH(B140,'[1]Accepted Materials'!$B$6:$B$251,0))</f>
        <v>1054</v>
      </c>
      <c r="G140" s="11">
        <f t="shared" si="5"/>
        <v>163.01016309637436</v>
      </c>
      <c r="H140" s="12">
        <v>14.144163957943672</v>
      </c>
      <c r="I140" s="12">
        <v>34.921309316501102</v>
      </c>
      <c r="J140" s="12">
        <v>0</v>
      </c>
      <c r="K140" s="12">
        <v>0.9922821601991958</v>
      </c>
      <c r="L140" s="12">
        <v>35.476628040456291</v>
      </c>
      <c r="M140" s="12">
        <v>9.1038445882997951</v>
      </c>
      <c r="N140" s="12">
        <v>5.2758247031827779</v>
      </c>
      <c r="O140" s="12">
        <v>0.13857377086017642</v>
      </c>
      <c r="P140" s="12">
        <v>0.10279269433592585</v>
      </c>
      <c r="Q140" s="12">
        <v>0</v>
      </c>
      <c r="R140" s="12">
        <v>14.254806658209921</v>
      </c>
      <c r="S140" s="12">
        <v>6.9673049936037028</v>
      </c>
      <c r="T140" s="12">
        <v>32.634657728416123</v>
      </c>
      <c r="U140" s="13">
        <v>8.9979744843656722</v>
      </c>
      <c r="V140" s="18">
        <f t="shared" ref="V140:V203" si="6">+G140/F140</f>
        <v>0.15465859876316351</v>
      </c>
    </row>
    <row r="141" spans="2:22" x14ac:dyDescent="0.25">
      <c r="B141" s="16">
        <v>616</v>
      </c>
      <c r="C141" s="15">
        <v>8</v>
      </c>
      <c r="D141" s="17" t="s">
        <v>187</v>
      </c>
      <c r="E141" s="22">
        <f>INDEX('[1]Accepted Materials'!$E$6:$E$251,MATCH(B141,'[1]Accepted Materials'!$B$6:$B$251,0))</f>
        <v>1710</v>
      </c>
      <c r="F141" s="22">
        <f>INDEX('[1]Accepted Materials'!$H$6:$H$251,MATCH(B141,'[1]Accepted Materials'!$B$6:$B$251,0))</f>
        <v>1710</v>
      </c>
      <c r="G141" s="11">
        <f t="shared" si="5"/>
        <v>180.31000000000003</v>
      </c>
      <c r="H141" s="12">
        <v>22.923840910249787</v>
      </c>
      <c r="I141" s="12">
        <v>56.597939724779529</v>
      </c>
      <c r="J141" s="12">
        <v>0</v>
      </c>
      <c r="K141" s="12">
        <v>1.6082193649706804</v>
      </c>
      <c r="L141" s="12">
        <v>31.150924906265537</v>
      </c>
      <c r="M141" s="12">
        <v>7.9938030977757855</v>
      </c>
      <c r="N141" s="12">
        <v>4.6325377643008254</v>
      </c>
      <c r="O141" s="12">
        <v>0.12167732302858066</v>
      </c>
      <c r="P141" s="12">
        <v>9.025907136719942E-2</v>
      </c>
      <c r="Q141" s="12">
        <v>0</v>
      </c>
      <c r="R141" s="12">
        <v>12.516702862990583</v>
      </c>
      <c r="S141" s="12">
        <v>6.1177740569733796</v>
      </c>
      <c r="T141" s="12">
        <v>28.655479068649775</v>
      </c>
      <c r="U141" s="13">
        <v>7.9008418486483469</v>
      </c>
      <c r="V141" s="18">
        <f t="shared" si="6"/>
        <v>0.10544444444444447</v>
      </c>
    </row>
    <row r="142" spans="2:22" x14ac:dyDescent="0.25">
      <c r="B142" s="16">
        <v>618</v>
      </c>
      <c r="C142" s="15">
        <v>6</v>
      </c>
      <c r="D142" s="17" t="s">
        <v>85</v>
      </c>
      <c r="E142" s="22">
        <f>INDEX('[1]Accepted Materials'!$E$6:$E$251,MATCH(B142,'[1]Accepted Materials'!$B$6:$B$251,0))</f>
        <v>295</v>
      </c>
      <c r="F142" s="22">
        <f>INDEX('[1]Accepted Materials'!$H$6:$H$251,MATCH(B142,'[1]Accepted Materials'!$B$6:$B$251,0))</f>
        <v>295</v>
      </c>
      <c r="G142" s="11">
        <f t="shared" si="5"/>
        <v>20.918087459455077</v>
      </c>
      <c r="H142" s="12">
        <v>2.6478469951067205</v>
      </c>
      <c r="I142" s="12">
        <v>6.5374160122740008</v>
      </c>
      <c r="J142" s="12">
        <v>0</v>
      </c>
      <c r="K142" s="12">
        <v>0.18575939475771097</v>
      </c>
      <c r="L142" s="12">
        <v>3.626756972053172</v>
      </c>
      <c r="M142" s="12">
        <v>0.93068123034277406</v>
      </c>
      <c r="N142" s="12">
        <v>0.53934477661683644</v>
      </c>
      <c r="O142" s="12">
        <v>1.4166323502834782E-2</v>
      </c>
      <c r="P142" s="12">
        <v>1.0508442922867895E-2</v>
      </c>
      <c r="Q142" s="12">
        <v>0</v>
      </c>
      <c r="R142" s="12">
        <v>1.4572613658202638</v>
      </c>
      <c r="S142" s="12">
        <v>0.71226391451739868</v>
      </c>
      <c r="T142" s="12">
        <v>3.3362238460806046</v>
      </c>
      <c r="U142" s="13">
        <v>0.91985818545989484</v>
      </c>
      <c r="V142" s="18">
        <f t="shared" si="6"/>
        <v>7.0908771049000258E-2</v>
      </c>
    </row>
    <row r="143" spans="2:22" x14ac:dyDescent="0.25">
      <c r="B143" s="16">
        <v>620</v>
      </c>
      <c r="C143" s="15">
        <v>6</v>
      </c>
      <c r="D143" s="17" t="s">
        <v>86</v>
      </c>
      <c r="E143" s="22">
        <f>INDEX('[1]Accepted Materials'!$E$6:$E$251,MATCH(B143,'[1]Accepted Materials'!$B$6:$B$251,0))</f>
        <v>2400</v>
      </c>
      <c r="F143" s="22">
        <f>INDEX('[1]Accepted Materials'!$H$6:$H$251,MATCH(B143,'[1]Accepted Materials'!$B$6:$B$251,0))</f>
        <v>2400</v>
      </c>
      <c r="G143" s="11">
        <f t="shared" si="5"/>
        <v>217.13044977838732</v>
      </c>
      <c r="H143" s="12">
        <v>58.720311673693061</v>
      </c>
      <c r="I143" s="12">
        <v>144.97782783172067</v>
      </c>
      <c r="J143" s="12">
        <v>0</v>
      </c>
      <c r="K143" s="12">
        <v>4.1195165644568288</v>
      </c>
      <c r="L143" s="12">
        <v>4.6324671710589538</v>
      </c>
      <c r="M143" s="12">
        <v>1.188761827579234</v>
      </c>
      <c r="N143" s="12">
        <v>0.68890664326625006</v>
      </c>
      <c r="O143" s="12">
        <v>1.8094685987280673E-2</v>
      </c>
      <c r="P143" s="12">
        <v>1.3422464541806256E-2</v>
      </c>
      <c r="Q143" s="12">
        <v>0</v>
      </c>
      <c r="R143" s="12">
        <v>1.8613641577955538</v>
      </c>
      <c r="S143" s="12">
        <v>0.9097767582876839</v>
      </c>
      <c r="T143" s="12">
        <v>0</v>
      </c>
      <c r="U143" s="13">
        <v>0</v>
      </c>
      <c r="V143" s="18">
        <f t="shared" si="6"/>
        <v>9.0471020740994709E-2</v>
      </c>
    </row>
    <row r="144" spans="2:22" x14ac:dyDescent="0.25">
      <c r="B144" s="16">
        <v>622</v>
      </c>
      <c r="C144" s="15">
        <v>6</v>
      </c>
      <c r="D144" s="17" t="s">
        <v>87</v>
      </c>
      <c r="E144" s="22">
        <f>INDEX('[1]Accepted Materials'!$E$6:$E$251,MATCH(B144,'[1]Accepted Materials'!$B$6:$B$251,0))</f>
        <v>1629</v>
      </c>
      <c r="F144" s="22">
        <f>INDEX('[1]Accepted Materials'!$H$6:$H$251,MATCH(B144,'[1]Accepted Materials'!$B$6:$B$251,0))</f>
        <v>1629</v>
      </c>
      <c r="G144" s="11">
        <f t="shared" si="5"/>
        <v>121.45476787490657</v>
      </c>
      <c r="H144" s="12">
        <v>20.377017277885894</v>
      </c>
      <c r="I144" s="12">
        <v>50.30994588471912</v>
      </c>
      <c r="J144" s="12">
        <v>0</v>
      </c>
      <c r="K144" s="12">
        <v>1.429547252353583</v>
      </c>
      <c r="L144" s="12">
        <v>24.542351641639183</v>
      </c>
      <c r="M144" s="12">
        <v>6.2979422655979613</v>
      </c>
      <c r="N144" s="12">
        <v>3.6497590728606641</v>
      </c>
      <c r="O144" s="12">
        <v>9.5863851797867786E-2</v>
      </c>
      <c r="P144" s="12">
        <v>7.1110885953054551E-2</v>
      </c>
      <c r="Q144" s="12">
        <v>0</v>
      </c>
      <c r="R144" s="12">
        <v>9.8613227049204006</v>
      </c>
      <c r="S144" s="12">
        <v>4.8199070371788206</v>
      </c>
      <c r="T144" s="12">
        <v>0</v>
      </c>
      <c r="U144" s="13">
        <v>0</v>
      </c>
      <c r="V144" s="18">
        <f t="shared" si="6"/>
        <v>7.4557868554270448E-2</v>
      </c>
    </row>
    <row r="145" spans="2:22" x14ac:dyDescent="0.25">
      <c r="B145" s="16">
        <v>623</v>
      </c>
      <c r="C145" s="15">
        <v>6</v>
      </c>
      <c r="D145" s="17" t="s">
        <v>88</v>
      </c>
      <c r="E145" s="22">
        <f>INDEX('[1]Accepted Materials'!$E$6:$E$251,MATCH(B145,'[1]Accepted Materials'!$B$6:$B$251,0))</f>
        <v>2663</v>
      </c>
      <c r="F145" s="22">
        <f>INDEX('[1]Accepted Materials'!$H$6:$H$251,MATCH(B145,'[1]Accepted Materials'!$B$6:$B$251,0))</f>
        <v>0</v>
      </c>
      <c r="G145" s="11">
        <f t="shared" si="5"/>
        <v>250.85033656810452</v>
      </c>
      <c r="H145" s="12">
        <v>42.033331418576161</v>
      </c>
      <c r="I145" s="12">
        <v>103.77841860682904</v>
      </c>
      <c r="J145" s="12">
        <v>0</v>
      </c>
      <c r="K145" s="12">
        <v>2.9488434257698799</v>
      </c>
      <c r="L145" s="12">
        <v>32.064830828144871</v>
      </c>
      <c r="M145" s="12">
        <v>8.2283253153785516</v>
      </c>
      <c r="N145" s="12">
        <v>4.7684471701648103</v>
      </c>
      <c r="O145" s="12">
        <v>0.12524709267133941</v>
      </c>
      <c r="P145" s="12">
        <v>9.2907092254990831E-2</v>
      </c>
      <c r="Q145" s="12">
        <v>0</v>
      </c>
      <c r="R145" s="12">
        <v>12.883917926534018</v>
      </c>
      <c r="S145" s="12">
        <v>6.297257329338855</v>
      </c>
      <c r="T145" s="12">
        <v>29.496173593577378</v>
      </c>
      <c r="U145" s="13">
        <v>8.1326367688646464</v>
      </c>
      <c r="V145" s="18">
        <v>0</v>
      </c>
    </row>
    <row r="146" spans="2:22" x14ac:dyDescent="0.25">
      <c r="B146" s="16">
        <v>626</v>
      </c>
      <c r="C146" s="15">
        <v>6</v>
      </c>
      <c r="D146" s="17" t="s">
        <v>89</v>
      </c>
      <c r="E146" s="22">
        <f>INDEX('[1]Accepted Materials'!$E$6:$E$251,MATCH(B146,'[1]Accepted Materials'!$B$6:$B$251,0))</f>
        <v>295</v>
      </c>
      <c r="F146" s="22">
        <f>INDEX('[1]Accepted Materials'!$H$6:$H$251,MATCH(B146,'[1]Accepted Materials'!$B$6:$B$251,0))</f>
        <v>295</v>
      </c>
      <c r="G146" s="11">
        <f t="shared" si="5"/>
        <v>23.585494585157406</v>
      </c>
      <c r="H146" s="12">
        <v>3.0569244803057929</v>
      </c>
      <c r="I146" s="12">
        <v>7.5474100591140871</v>
      </c>
      <c r="J146" s="12">
        <v>0</v>
      </c>
      <c r="K146" s="12">
        <v>0.21445817765567196</v>
      </c>
      <c r="L146" s="12">
        <v>0.72077310557460939</v>
      </c>
      <c r="M146" s="12">
        <v>0.18496138722920885</v>
      </c>
      <c r="N146" s="12">
        <v>0.1071881056859141</v>
      </c>
      <c r="O146" s="12">
        <v>5.3639527296781768</v>
      </c>
      <c r="P146" s="12">
        <v>2.0884231004817304E-3</v>
      </c>
      <c r="Q146" s="12">
        <v>0</v>
      </c>
      <c r="R146" s="12">
        <v>3.2026434239518053</v>
      </c>
      <c r="S146" s="12">
        <v>3.1850946928616581</v>
      </c>
      <c r="T146" s="12">
        <v>0</v>
      </c>
      <c r="U146" s="13">
        <v>0</v>
      </c>
      <c r="V146" s="18">
        <f t="shared" si="6"/>
        <v>7.9950829102228491E-2</v>
      </c>
    </row>
    <row r="147" spans="2:22" x14ac:dyDescent="0.25">
      <c r="B147" s="16">
        <v>627</v>
      </c>
      <c r="C147" s="15">
        <v>6</v>
      </c>
      <c r="D147" s="17" t="s">
        <v>90</v>
      </c>
      <c r="E147" s="22">
        <f>INDEX('[1]Accepted Materials'!$E$6:$E$251,MATCH(B147,'[1]Accepted Materials'!$B$6:$B$251,0))</f>
        <v>1903</v>
      </c>
      <c r="F147" s="22">
        <f>INDEX('[1]Accepted Materials'!$H$6:$H$251,MATCH(B147,'[1]Accepted Materials'!$B$6:$B$251,0))</f>
        <v>1903</v>
      </c>
      <c r="G147" s="11">
        <f t="shared" si="5"/>
        <v>172.82867814131154</v>
      </c>
      <c r="H147" s="12">
        <v>11.267679555229732</v>
      </c>
      <c r="I147" s="12">
        <v>149.83572502262945</v>
      </c>
      <c r="J147" s="12">
        <v>0</v>
      </c>
      <c r="K147" s="12">
        <v>0.7904827349810476</v>
      </c>
      <c r="L147" s="12">
        <v>5.439297929359773</v>
      </c>
      <c r="M147" s="12">
        <v>1.3958069228530703</v>
      </c>
      <c r="N147" s="12">
        <v>0.80889261377835642</v>
      </c>
      <c r="O147" s="12">
        <v>2.1246213818398696E-2</v>
      </c>
      <c r="P147" s="12">
        <v>1.5760237664557992E-2</v>
      </c>
      <c r="Q147" s="12">
        <v>0</v>
      </c>
      <c r="R147" s="12">
        <v>2.1855555226670824</v>
      </c>
      <c r="S147" s="12">
        <v>1.0682313883300847</v>
      </c>
      <c r="T147" s="12">
        <v>0</v>
      </c>
      <c r="U147" s="13">
        <v>0</v>
      </c>
      <c r="V147" s="18">
        <f t="shared" si="6"/>
        <v>9.0819063658072283E-2</v>
      </c>
    </row>
    <row r="148" spans="2:22" x14ac:dyDescent="0.25">
      <c r="B148" s="16">
        <v>629</v>
      </c>
      <c r="C148" s="15">
        <v>9</v>
      </c>
      <c r="D148" s="17" t="s">
        <v>240</v>
      </c>
      <c r="E148" s="22">
        <f>INDEX('[1]Accepted Materials'!$E$6:$E$251,MATCH(B148,'[1]Accepted Materials'!$B$6:$B$251,0))</f>
        <v>4190</v>
      </c>
      <c r="F148" s="22">
        <f>INDEX('[1]Accepted Materials'!$H$6:$H$251,MATCH(B148,'[1]Accepted Materials'!$B$6:$B$251,0))</f>
        <v>4190</v>
      </c>
      <c r="G148" s="11">
        <f t="shared" si="5"/>
        <v>217.33000000000004</v>
      </c>
      <c r="H148" s="12">
        <v>6.44</v>
      </c>
      <c r="I148" s="12">
        <v>54.34</v>
      </c>
      <c r="J148" s="12">
        <v>57.99</v>
      </c>
      <c r="K148" s="12">
        <v>0</v>
      </c>
      <c r="L148" s="12">
        <v>35.929401449060997</v>
      </c>
      <c r="M148" s="12">
        <v>9.2200331601378913</v>
      </c>
      <c r="N148" s="12">
        <v>5.3431578536540378</v>
      </c>
      <c r="O148" s="12">
        <v>0.14034233010723957</v>
      </c>
      <c r="P148" s="12">
        <v>2.3641045946253518</v>
      </c>
      <c r="Q148" s="12">
        <v>0</v>
      </c>
      <c r="R148" s="12">
        <v>14.436734810803189</v>
      </c>
      <c r="S148" s="12">
        <v>7.0562258016113066</v>
      </c>
      <c r="T148" s="12">
        <v>18.867800803664096</v>
      </c>
      <c r="U148" s="13">
        <v>5.2021991963359042</v>
      </c>
      <c r="V148" s="18">
        <f t="shared" si="6"/>
        <v>5.1868735083532229E-2</v>
      </c>
    </row>
    <row r="149" spans="2:22" x14ac:dyDescent="0.25">
      <c r="B149" s="16">
        <v>630</v>
      </c>
      <c r="C149" s="15">
        <v>9</v>
      </c>
      <c r="D149" s="17" t="s">
        <v>241</v>
      </c>
      <c r="E149" s="22">
        <f>INDEX('[1]Accepted Materials'!$E$6:$E$251,MATCH(B149,'[1]Accepted Materials'!$B$6:$B$251,0))</f>
        <v>3607</v>
      </c>
      <c r="F149" s="22">
        <f>INDEX('[1]Accepted Materials'!$H$6:$H$251,MATCH(B149,'[1]Accepted Materials'!$B$6:$B$251,0))</f>
        <v>3607</v>
      </c>
      <c r="G149" s="11">
        <f t="shared" si="5"/>
        <v>144.18914900219181</v>
      </c>
      <c r="H149" s="12">
        <v>18.086286363264207</v>
      </c>
      <c r="I149" s="12">
        <v>38.160838490439389</v>
      </c>
      <c r="J149" s="12">
        <v>0</v>
      </c>
      <c r="K149" s="12">
        <v>1.2688412942528009</v>
      </c>
      <c r="L149" s="12">
        <v>32.638752547781934</v>
      </c>
      <c r="M149" s="12">
        <v>8.3756023941208539</v>
      </c>
      <c r="N149" s="12">
        <v>4.8537966115689217</v>
      </c>
      <c r="O149" s="12">
        <v>0.12748886426186296</v>
      </c>
      <c r="P149" s="12">
        <v>9.4570016922806671E-2</v>
      </c>
      <c r="Q149" s="12">
        <v>0</v>
      </c>
      <c r="R149" s="12">
        <v>13.114524486465369</v>
      </c>
      <c r="S149" s="12">
        <v>6.40997062493744</v>
      </c>
      <c r="T149" s="12">
        <v>16.507152267517657</v>
      </c>
      <c r="U149" s="13">
        <v>4.551325040658595</v>
      </c>
      <c r="V149" s="18">
        <f t="shared" si="6"/>
        <v>3.9974812587244751E-2</v>
      </c>
    </row>
    <row r="150" spans="2:22" x14ac:dyDescent="0.25">
      <c r="B150" s="16">
        <v>634</v>
      </c>
      <c r="C150" s="15">
        <v>6</v>
      </c>
      <c r="D150" s="17" t="s">
        <v>266</v>
      </c>
      <c r="E150" s="22">
        <f>INDEX('[1]Accepted Materials'!$E$6:$E$251,MATCH(B150,'[1]Accepted Materials'!$B$6:$B$251,0))</f>
        <v>4826</v>
      </c>
      <c r="F150" s="22">
        <f>INDEX('[1]Accepted Materials'!$H$6:$H$251,MATCH(B150,'[1]Accepted Materials'!$B$6:$B$251,0))</f>
        <v>4541</v>
      </c>
      <c r="G150" s="11">
        <f t="shared" si="5"/>
        <v>582.03898446234814</v>
      </c>
      <c r="H150" s="12">
        <v>114.66338769115792</v>
      </c>
      <c r="I150" s="12">
        <v>283.09878482368464</v>
      </c>
      <c r="J150" s="12">
        <v>0</v>
      </c>
      <c r="K150" s="12">
        <v>8.0441964878411643</v>
      </c>
      <c r="L150" s="12">
        <v>55.351975904605503</v>
      </c>
      <c r="M150" s="12">
        <v>14.204162405632118</v>
      </c>
      <c r="N150" s="12">
        <v>8.2315411012139581</v>
      </c>
      <c r="O150" s="12">
        <v>0.21620803467893943</v>
      </c>
      <c r="P150" s="12">
        <v>0.16038104674331571</v>
      </c>
      <c r="Q150" s="12">
        <v>0</v>
      </c>
      <c r="R150" s="12">
        <v>22.24088810724237</v>
      </c>
      <c r="S150" s="12">
        <v>10.870652579670299</v>
      </c>
      <c r="T150" s="12">
        <v>50.91782641175454</v>
      </c>
      <c r="U150" s="13">
        <v>14.038979868123283</v>
      </c>
      <c r="V150" s="18">
        <f t="shared" si="6"/>
        <v>0.12817418728525615</v>
      </c>
    </row>
    <row r="151" spans="2:22" x14ac:dyDescent="0.25">
      <c r="B151" s="16">
        <v>635</v>
      </c>
      <c r="C151" s="15">
        <v>7</v>
      </c>
      <c r="D151" s="17" t="s">
        <v>267</v>
      </c>
      <c r="E151" s="22">
        <f>INDEX('[1]Accepted Materials'!$E$6:$E$251,MATCH(B151,'[1]Accepted Materials'!$B$6:$B$251,0))</f>
        <v>549</v>
      </c>
      <c r="F151" s="22">
        <f>INDEX('[1]Accepted Materials'!$H$6:$H$251,MATCH(B151,'[1]Accepted Materials'!$B$6:$B$251,0))</f>
        <v>549</v>
      </c>
      <c r="G151" s="11">
        <f t="shared" si="5"/>
        <v>60.459999999999994</v>
      </c>
      <c r="H151" s="12">
        <v>11.245764430271681</v>
      </c>
      <c r="I151" s="12">
        <v>27.765290287763158</v>
      </c>
      <c r="J151" s="12">
        <v>0</v>
      </c>
      <c r="K151" s="12">
        <v>0.78894528196515568</v>
      </c>
      <c r="L151" s="12">
        <v>4.1100000000000003</v>
      </c>
      <c r="M151" s="12">
        <v>1.17</v>
      </c>
      <c r="N151" s="12">
        <v>3.88</v>
      </c>
      <c r="O151" s="12">
        <v>0</v>
      </c>
      <c r="P151" s="12">
        <v>0</v>
      </c>
      <c r="Q151" s="12">
        <v>1.94</v>
      </c>
      <c r="R151" s="12">
        <v>3.88</v>
      </c>
      <c r="S151" s="12">
        <v>1.62</v>
      </c>
      <c r="T151" s="12">
        <v>2.5066145062448251</v>
      </c>
      <c r="U151" s="13">
        <v>1.553385493755175</v>
      </c>
      <c r="V151" s="18">
        <f t="shared" si="6"/>
        <v>0.11012750455373405</v>
      </c>
    </row>
    <row r="152" spans="2:22" x14ac:dyDescent="0.25">
      <c r="B152" s="16">
        <v>636</v>
      </c>
      <c r="C152" s="15">
        <v>6</v>
      </c>
      <c r="D152" s="17" t="s">
        <v>256</v>
      </c>
      <c r="E152" s="22">
        <f>INDEX('[1]Accepted Materials'!$E$6:$E$251,MATCH(B152,'[1]Accepted Materials'!$B$6:$B$251,0))</f>
        <v>2194</v>
      </c>
      <c r="F152" s="22">
        <f>INDEX('[1]Accepted Materials'!$H$6:$H$251,MATCH(B152,'[1]Accepted Materials'!$B$6:$B$251,0))</f>
        <v>2194</v>
      </c>
      <c r="G152" s="11">
        <f t="shared" si="5"/>
        <v>36.387293915419555</v>
      </c>
      <c r="H152" s="12">
        <v>0</v>
      </c>
      <c r="I152" s="12">
        <v>19.277281102526345</v>
      </c>
      <c r="J152" s="12">
        <v>0</v>
      </c>
      <c r="K152" s="12">
        <v>0</v>
      </c>
      <c r="L152" s="12">
        <v>2.8428944366037947</v>
      </c>
      <c r="M152" s="12">
        <v>2.8341200710587207</v>
      </c>
      <c r="N152" s="12">
        <v>0</v>
      </c>
      <c r="O152" s="12">
        <v>0</v>
      </c>
      <c r="P152" s="12">
        <v>0</v>
      </c>
      <c r="Q152" s="12">
        <v>0</v>
      </c>
      <c r="R152" s="12">
        <v>5.7033376042977357</v>
      </c>
      <c r="S152" s="12">
        <v>5.7296607009329561</v>
      </c>
      <c r="T152" s="12">
        <v>0</v>
      </c>
      <c r="U152" s="13">
        <v>0</v>
      </c>
      <c r="V152" s="18">
        <f t="shared" si="6"/>
        <v>1.6584910626900436E-2</v>
      </c>
    </row>
    <row r="153" spans="2:22" x14ac:dyDescent="0.25">
      <c r="B153" s="16">
        <v>638</v>
      </c>
      <c r="C153" s="15">
        <v>8</v>
      </c>
      <c r="D153" s="17" t="s">
        <v>268</v>
      </c>
      <c r="E153" s="22">
        <f>INDEX('[1]Accepted Materials'!$E$6:$E$251,MATCH(B153,'[1]Accepted Materials'!$B$6:$B$251,0))</f>
        <v>135</v>
      </c>
      <c r="F153" s="22">
        <f>INDEX('[1]Accepted Materials'!$H$6:$H$251,MATCH(B153,'[1]Accepted Materials'!$B$6:$B$251,0))</f>
        <v>135</v>
      </c>
      <c r="G153" s="11">
        <f t="shared" si="5"/>
        <v>14.741014951441613</v>
      </c>
      <c r="H153" s="12">
        <v>2.9040231968304648</v>
      </c>
      <c r="I153" s="12">
        <v>7.1699036168097914</v>
      </c>
      <c r="J153" s="12">
        <v>0</v>
      </c>
      <c r="K153" s="12">
        <v>0.20373140608294016</v>
      </c>
      <c r="L153" s="12">
        <v>1.4018722562979953</v>
      </c>
      <c r="M153" s="12">
        <v>0.35974183170487078</v>
      </c>
      <c r="N153" s="12">
        <v>0.20847619091784508</v>
      </c>
      <c r="O153" s="12">
        <v>5.4757945032979614E-3</v>
      </c>
      <c r="P153" s="12">
        <v>4.061891851032895E-3</v>
      </c>
      <c r="Q153" s="12">
        <v>0</v>
      </c>
      <c r="R153" s="12">
        <v>0.56328402886114326</v>
      </c>
      <c r="S153" s="12">
        <v>0.27531566868647334</v>
      </c>
      <c r="T153" s="12">
        <v>1.2895707340358353</v>
      </c>
      <c r="U153" s="13">
        <v>0.35555833485992311</v>
      </c>
      <c r="V153" s="18">
        <f t="shared" si="6"/>
        <v>0.10919270334401195</v>
      </c>
    </row>
    <row r="154" spans="2:22" x14ac:dyDescent="0.25">
      <c r="B154" s="16">
        <v>639</v>
      </c>
      <c r="C154" s="15">
        <v>8</v>
      </c>
      <c r="D154" s="17" t="s">
        <v>269</v>
      </c>
      <c r="E154" s="22">
        <f>INDEX('[1]Accepted Materials'!$E$6:$E$251,MATCH(B154,'[1]Accepted Materials'!$B$6:$B$251,0))</f>
        <v>78</v>
      </c>
      <c r="F154" s="22">
        <f>INDEX('[1]Accepted Materials'!$H$6:$H$251,MATCH(B154,'[1]Accepted Materials'!$B$6:$B$251,0))</f>
        <v>78</v>
      </c>
      <c r="G154" s="11">
        <f t="shared" si="5"/>
        <v>7.0282668016038254</v>
      </c>
      <c r="H154" s="12">
        <v>0.66939952123484514</v>
      </c>
      <c r="I154" s="12">
        <v>1.6527175311928657</v>
      </c>
      <c r="J154" s="12">
        <v>0</v>
      </c>
      <c r="K154" s="12">
        <v>4.6961644742117947E-2</v>
      </c>
      <c r="L154" s="12">
        <v>1.4633799028573211</v>
      </c>
      <c r="M154" s="12">
        <v>0.37552563321581545</v>
      </c>
      <c r="N154" s="12">
        <v>0.21762315834615517</v>
      </c>
      <c r="O154" s="12">
        <v>5.7160469452927588E-3</v>
      </c>
      <c r="P154" s="12">
        <v>4.2401088085432014E-3</v>
      </c>
      <c r="Q154" s="12">
        <v>0</v>
      </c>
      <c r="R154" s="12">
        <v>0.58799831705969619</v>
      </c>
      <c r="S154" s="12">
        <v>0.28739524210390482</v>
      </c>
      <c r="T154" s="12">
        <v>1.3461511111465054</v>
      </c>
      <c r="U154" s="13">
        <v>0.37115858395076307</v>
      </c>
      <c r="V154" s="18">
        <f t="shared" si="6"/>
        <v>9.0105984635946476E-2</v>
      </c>
    </row>
    <row r="155" spans="2:22" x14ac:dyDescent="0.25">
      <c r="B155" s="16">
        <v>641</v>
      </c>
      <c r="C155" s="15">
        <v>6</v>
      </c>
      <c r="D155" s="17" t="s">
        <v>270</v>
      </c>
      <c r="E155" s="22">
        <f>INDEX('[1]Accepted Materials'!$E$6:$E$251,MATCH(B155,'[1]Accepted Materials'!$B$6:$B$251,0))</f>
        <v>893</v>
      </c>
      <c r="F155" s="22">
        <f>INDEX('[1]Accepted Materials'!$H$6:$H$251,MATCH(B155,'[1]Accepted Materials'!$B$6:$B$251,0))</f>
        <v>893</v>
      </c>
      <c r="G155" s="11">
        <f t="shared" si="5"/>
        <v>14.802354674538888</v>
      </c>
      <c r="H155" s="12">
        <v>1.867893692457355</v>
      </c>
      <c r="I155" s="12">
        <v>10.990709881940926</v>
      </c>
      <c r="J155" s="12">
        <v>0</v>
      </c>
      <c r="K155" s="12">
        <v>0.13104186247311445</v>
      </c>
      <c r="L155" s="12">
        <v>0.90169677295551398</v>
      </c>
      <c r="M155" s="12">
        <v>0.23138916351907227</v>
      </c>
      <c r="N155" s="12">
        <v>0.1340937505141119</v>
      </c>
      <c r="O155" s="12">
        <v>3.5220799975242182E-3</v>
      </c>
      <c r="P155" s="12">
        <v>2.6126451662883219E-3</v>
      </c>
      <c r="Q155" s="12">
        <v>0</v>
      </c>
      <c r="R155" s="12">
        <v>0.3623093251183559</v>
      </c>
      <c r="S155" s="12">
        <v>0.17708550039662946</v>
      </c>
      <c r="T155" s="12">
        <v>0</v>
      </c>
      <c r="U155" s="13">
        <v>0</v>
      </c>
      <c r="V155" s="18">
        <f t="shared" si="6"/>
        <v>1.6575985077871096E-2</v>
      </c>
    </row>
    <row r="156" spans="2:22" x14ac:dyDescent="0.25">
      <c r="B156" s="16">
        <v>642</v>
      </c>
      <c r="C156" s="15">
        <v>7</v>
      </c>
      <c r="D156" s="17" t="s">
        <v>271</v>
      </c>
      <c r="E156" s="22">
        <f>INDEX('[1]Accepted Materials'!$E$6:$E$251,MATCH(B156,'[1]Accepted Materials'!$B$6:$B$251,0))</f>
        <v>1230</v>
      </c>
      <c r="F156" s="22">
        <f>INDEX('[1]Accepted Materials'!$H$6:$H$251,MATCH(B156,'[1]Accepted Materials'!$B$6:$B$251,0))</f>
        <v>1230</v>
      </c>
      <c r="G156" s="11">
        <f t="shared" si="5"/>
        <v>99.389853341196073</v>
      </c>
      <c r="H156" s="12">
        <v>19.580092726531312</v>
      </c>
      <c r="I156" s="12">
        <v>48.342374747781221</v>
      </c>
      <c r="J156" s="12">
        <v>0</v>
      </c>
      <c r="K156" s="12">
        <v>1.3736391041105909</v>
      </c>
      <c r="L156" s="12">
        <v>9.4519867468775125</v>
      </c>
      <c r="M156" s="12">
        <v>2.425524159063666</v>
      </c>
      <c r="N156" s="12">
        <v>1.405630352367931</v>
      </c>
      <c r="O156" s="12">
        <v>3.6920009538155142E-2</v>
      </c>
      <c r="P156" s="12">
        <v>2.7386909021653055E-2</v>
      </c>
      <c r="Q156" s="12">
        <v>0</v>
      </c>
      <c r="R156" s="12">
        <v>3.7978875404689822</v>
      </c>
      <c r="S156" s="12">
        <v>1.8562890020409253</v>
      </c>
      <c r="T156" s="12">
        <v>8.6948047031446567</v>
      </c>
      <c r="U156" s="13">
        <v>2.3973173402494674</v>
      </c>
      <c r="V156" s="18">
        <f t="shared" si="6"/>
        <v>8.080475881398054E-2</v>
      </c>
    </row>
    <row r="157" spans="2:22" x14ac:dyDescent="0.25">
      <c r="B157" s="16">
        <v>643</v>
      </c>
      <c r="C157" s="15">
        <v>7</v>
      </c>
      <c r="D157" s="17" t="s">
        <v>272</v>
      </c>
      <c r="E157" s="22">
        <f>INDEX('[1]Accepted Materials'!$E$6:$E$251,MATCH(B157,'[1]Accepted Materials'!$B$6:$B$251,0))</f>
        <v>77</v>
      </c>
      <c r="F157" s="22">
        <f>INDEX('[1]Accepted Materials'!$H$6:$H$251,MATCH(B157,'[1]Accepted Materials'!$B$6:$B$251,0))</f>
        <v>77</v>
      </c>
      <c r="G157" s="11">
        <f t="shared" si="5"/>
        <v>6.6158716209853745</v>
      </c>
      <c r="H157" s="12">
        <v>3.9596088709258481</v>
      </c>
      <c r="I157" s="12">
        <v>1.6089516909082746</v>
      </c>
      <c r="J157" s="12">
        <v>0</v>
      </c>
      <c r="K157" s="12">
        <v>4.5718046967849896E-2</v>
      </c>
      <c r="L157" s="12">
        <v>0.31458508478690672</v>
      </c>
      <c r="M157" s="12">
        <v>8.0727337401716531E-2</v>
      </c>
      <c r="N157" s="12">
        <v>4.6782793440203863E-2</v>
      </c>
      <c r="O157" s="12">
        <v>1.2287876233777852E-3</v>
      </c>
      <c r="P157" s="12">
        <v>9.1150287525256879E-4</v>
      </c>
      <c r="Q157" s="12">
        <v>0</v>
      </c>
      <c r="R157" s="12">
        <v>0.12640292521826305</v>
      </c>
      <c r="S157" s="12">
        <v>6.1781808283740976E-2</v>
      </c>
      <c r="T157" s="12">
        <v>0.28938422661753688</v>
      </c>
      <c r="U157" s="13">
        <v>7.9788545936402111E-2</v>
      </c>
      <c r="V157" s="18">
        <f t="shared" si="6"/>
        <v>8.5920410662147714E-2</v>
      </c>
    </row>
    <row r="158" spans="2:22" x14ac:dyDescent="0.25">
      <c r="B158" s="16">
        <v>644</v>
      </c>
      <c r="C158" s="15">
        <v>6</v>
      </c>
      <c r="D158" s="17" t="s">
        <v>273</v>
      </c>
      <c r="E158" s="22">
        <f>INDEX('[1]Accepted Materials'!$E$6:$E$251,MATCH(B158,'[1]Accepted Materials'!$B$6:$B$251,0))</f>
        <v>118</v>
      </c>
      <c r="F158" s="22">
        <f>INDEX('[1]Accepted Materials'!$H$6:$H$251,MATCH(B158,'[1]Accepted Materials'!$B$6:$B$251,0))</f>
        <v>118</v>
      </c>
      <c r="G158" s="11">
        <f t="shared" si="5"/>
        <v>8.5901038686268976</v>
      </c>
      <c r="H158" s="12">
        <v>1.9048624217872401</v>
      </c>
      <c r="I158" s="12">
        <v>4.7030202728420969</v>
      </c>
      <c r="J158" s="12">
        <v>0</v>
      </c>
      <c r="K158" s="12">
        <v>0.13363539933456148</v>
      </c>
      <c r="L158" s="12">
        <v>0.91954285492025856</v>
      </c>
      <c r="M158" s="12">
        <v>0.23596874071372057</v>
      </c>
      <c r="N158" s="12">
        <v>0.13674768932637038</v>
      </c>
      <c r="O158" s="12">
        <v>3.5917878308085517E-3</v>
      </c>
      <c r="P158" s="12">
        <v>2.6643537685377781E-3</v>
      </c>
      <c r="Q158" s="12">
        <v>0</v>
      </c>
      <c r="R158" s="12">
        <v>0.36948003051132333</v>
      </c>
      <c r="S158" s="12">
        <v>0.18059031759197938</v>
      </c>
      <c r="T158" s="12">
        <v>0</v>
      </c>
      <c r="U158" s="13">
        <v>0</v>
      </c>
      <c r="V158" s="18">
        <f t="shared" si="6"/>
        <v>7.2797490412092353E-2</v>
      </c>
    </row>
    <row r="159" spans="2:22" x14ac:dyDescent="0.25">
      <c r="B159" s="16">
        <v>645</v>
      </c>
      <c r="C159" s="15">
        <v>8</v>
      </c>
      <c r="D159" s="17" t="s">
        <v>274</v>
      </c>
      <c r="E159" s="22">
        <f>INDEX('[1]Accepted Materials'!$E$6:$E$251,MATCH(B159,'[1]Accepted Materials'!$B$6:$B$251,0))</f>
        <v>112</v>
      </c>
      <c r="F159" s="22">
        <f>INDEX('[1]Accepted Materials'!$H$6:$H$251,MATCH(B159,'[1]Accepted Materials'!$B$6:$B$251,0))</f>
        <v>112</v>
      </c>
      <c r="G159" s="11">
        <f t="shared" si="5"/>
        <v>13.645927492434375</v>
      </c>
      <c r="H159" s="12">
        <v>2.6882877543259349</v>
      </c>
      <c r="I159" s="12">
        <v>6.6372624412243084</v>
      </c>
      <c r="J159" s="12">
        <v>0</v>
      </c>
      <c r="K159" s="12">
        <v>0.18859651146799911</v>
      </c>
      <c r="L159" s="12">
        <v>1.2977293100993019</v>
      </c>
      <c r="M159" s="12">
        <v>0.33301716113924118</v>
      </c>
      <c r="N159" s="12">
        <v>0.19298881349317157</v>
      </c>
      <c r="O159" s="12">
        <v>5.0690061031494387E-3</v>
      </c>
      <c r="P159" s="12">
        <v>3.7601401168027618E-3</v>
      </c>
      <c r="Q159" s="12">
        <v>0</v>
      </c>
      <c r="R159" s="12">
        <v>0.52143851972239941</v>
      </c>
      <c r="S159" s="12">
        <v>0.254862888668279</v>
      </c>
      <c r="T159" s="12">
        <v>1.1937704961962219</v>
      </c>
      <c r="U159" s="13">
        <v>0.32914444987756508</v>
      </c>
      <c r="V159" s="18">
        <f t="shared" si="6"/>
        <v>0.12183863832530692</v>
      </c>
    </row>
    <row r="160" spans="2:22" x14ac:dyDescent="0.25">
      <c r="B160" s="16">
        <v>646</v>
      </c>
      <c r="C160" s="15">
        <v>6</v>
      </c>
      <c r="D160" s="17" t="s">
        <v>275</v>
      </c>
      <c r="E160" s="22">
        <f>INDEX('[1]Accepted Materials'!$E$6:$E$251,MATCH(B160,'[1]Accepted Materials'!$B$6:$B$251,0))</f>
        <v>450</v>
      </c>
      <c r="F160" s="22">
        <f>INDEX('[1]Accepted Materials'!$H$6:$H$251,MATCH(B160,'[1]Accepted Materials'!$B$6:$B$251,0))</f>
        <v>450</v>
      </c>
      <c r="G160" s="11">
        <f t="shared" si="5"/>
        <v>6.7909644373500937</v>
      </c>
      <c r="H160" s="12">
        <v>1.5921388234990113</v>
      </c>
      <c r="I160" s="12">
        <v>3.9309196708649004</v>
      </c>
      <c r="J160" s="12">
        <v>0</v>
      </c>
      <c r="K160" s="12">
        <v>0.11169631204899361</v>
      </c>
      <c r="L160" s="12">
        <v>0.36314780590063844</v>
      </c>
      <c r="M160" s="12">
        <v>9.3189273335994027E-2</v>
      </c>
      <c r="N160" s="12">
        <v>5.4004686214608195E-2</v>
      </c>
      <c r="O160" s="12">
        <v>1.4184764342841318E-3</v>
      </c>
      <c r="P160" s="12">
        <v>1.0522122161141653E-3</v>
      </c>
      <c r="Q160" s="12">
        <v>0</v>
      </c>
      <c r="R160" s="12">
        <v>0.14591583381497053</v>
      </c>
      <c r="S160" s="12">
        <v>7.1319109543963422E-2</v>
      </c>
      <c r="T160" s="12">
        <v>0.33405667350566498</v>
      </c>
      <c r="U160" s="13">
        <v>9.2105559970949685E-2</v>
      </c>
      <c r="V160" s="18">
        <f t="shared" si="6"/>
        <v>1.5091032083000208E-2</v>
      </c>
    </row>
    <row r="161" spans="2:22" x14ac:dyDescent="0.25">
      <c r="B161" s="16">
        <v>694</v>
      </c>
      <c r="C161" s="15">
        <v>6</v>
      </c>
      <c r="D161" s="17" t="s">
        <v>91</v>
      </c>
      <c r="E161" s="22">
        <f>INDEX('[1]Accepted Materials'!$E$6:$E$251,MATCH(B161,'[1]Accepted Materials'!$B$6:$B$251,0))</f>
        <v>520</v>
      </c>
      <c r="F161" s="22">
        <f>INDEX('[1]Accepted Materials'!$H$6:$H$251,MATCH(B161,'[1]Accepted Materials'!$B$6:$B$251,0))</f>
        <v>152</v>
      </c>
      <c r="G161" s="11">
        <f t="shared" si="5"/>
        <v>23.309999999999995</v>
      </c>
      <c r="H161" s="12">
        <v>4.5921383935302256</v>
      </c>
      <c r="I161" s="12">
        <v>11.337784668042245</v>
      </c>
      <c r="J161" s="12">
        <v>0</v>
      </c>
      <c r="K161" s="12">
        <v>0.32216092931436191</v>
      </c>
      <c r="L161" s="12">
        <v>2.216783742635748</v>
      </c>
      <c r="M161" s="12">
        <v>0.56886056520962003</v>
      </c>
      <c r="N161" s="12">
        <v>0.32966386821415705</v>
      </c>
      <c r="O161" s="12">
        <v>8.6588861277420159E-3</v>
      </c>
      <c r="P161" s="12">
        <v>6.423078692984919E-3</v>
      </c>
      <c r="Q161" s="12">
        <v>0</v>
      </c>
      <c r="R161" s="12">
        <v>0.8907222980239341</v>
      </c>
      <c r="S161" s="12">
        <v>0.43535728429975407</v>
      </c>
      <c r="T161" s="12">
        <v>2.0392010936421698</v>
      </c>
      <c r="U161" s="13">
        <v>0.56224519226705383</v>
      </c>
      <c r="V161" s="18">
        <f t="shared" si="6"/>
        <v>0.15335526315789472</v>
      </c>
    </row>
    <row r="162" spans="2:22" x14ac:dyDescent="0.25">
      <c r="B162" s="16">
        <v>695</v>
      </c>
      <c r="C162" s="15">
        <v>9</v>
      </c>
      <c r="D162" s="17" t="s">
        <v>276</v>
      </c>
      <c r="E162" s="22">
        <f>INDEX('[1]Accepted Materials'!$E$6:$E$251,MATCH(B162,'[1]Accepted Materials'!$B$6:$B$251,0))</f>
        <v>951</v>
      </c>
      <c r="F162" s="22">
        <f>INDEX('[1]Accepted Materials'!$H$6:$H$251,MATCH(B162,'[1]Accepted Materials'!$B$6:$B$251,0))</f>
        <v>951</v>
      </c>
      <c r="G162" s="11">
        <f t="shared" si="5"/>
        <v>25.101680066854261</v>
      </c>
      <c r="H162" s="12">
        <v>4.9451046236428073</v>
      </c>
      <c r="I162" s="12">
        <v>12.209242531277646</v>
      </c>
      <c r="J162" s="12">
        <v>0</v>
      </c>
      <c r="K162" s="12">
        <v>0.34692323370611605</v>
      </c>
      <c r="L162" s="12">
        <v>2.3871727278012167</v>
      </c>
      <c r="M162" s="12">
        <v>0.61258498114722315</v>
      </c>
      <c r="N162" s="12">
        <v>0.35500287213699611</v>
      </c>
      <c r="O162" s="12">
        <v>9.3244354060018336E-3</v>
      </c>
      <c r="P162" s="12">
        <v>6.9167767651452565E-3</v>
      </c>
      <c r="Q162" s="12">
        <v>0</v>
      </c>
      <c r="R162" s="12">
        <v>0.95918602116731089</v>
      </c>
      <c r="S162" s="12">
        <v>0.46882021730016921</v>
      </c>
      <c r="T162" s="12">
        <v>2.1959405167132169</v>
      </c>
      <c r="U162" s="13">
        <v>0.60546112979041411</v>
      </c>
      <c r="V162" s="18">
        <f t="shared" si="6"/>
        <v>2.6395036873663787E-2</v>
      </c>
    </row>
    <row r="163" spans="2:22" x14ac:dyDescent="0.25">
      <c r="B163" s="16">
        <v>696</v>
      </c>
      <c r="C163" s="15">
        <v>5</v>
      </c>
      <c r="D163" s="17" t="s">
        <v>71</v>
      </c>
      <c r="E163" s="22">
        <f>INDEX('[1]Accepted Materials'!$E$6:$E$251,MATCH(B163,'[1]Accepted Materials'!$B$6:$B$251,0))</f>
        <v>2542</v>
      </c>
      <c r="F163" s="22">
        <f>INDEX('[1]Accepted Materials'!$H$6:$H$251,MATCH(B163,'[1]Accepted Materials'!$B$6:$B$251,0))</f>
        <v>2542</v>
      </c>
      <c r="G163" s="11">
        <f t="shared" si="5"/>
        <v>298.5</v>
      </c>
      <c r="H163" s="12">
        <v>58.805375824486163</v>
      </c>
      <c r="I163" s="12">
        <v>145.1878474221626</v>
      </c>
      <c r="J163" s="12">
        <v>0</v>
      </c>
      <c r="K163" s="12">
        <v>4.1254842299586887</v>
      </c>
      <c r="L163" s="12">
        <v>28.387385121268593</v>
      </c>
      <c r="M163" s="12">
        <v>7.2846365815131531</v>
      </c>
      <c r="N163" s="12">
        <v>4.2215643355609567</v>
      </c>
      <c r="O163" s="12">
        <v>0.11088277602449559</v>
      </c>
      <c r="P163" s="12">
        <v>8.2251779916602263E-2</v>
      </c>
      <c r="Q163" s="12">
        <v>0</v>
      </c>
      <c r="R163" s="12">
        <v>11.406289401979596</v>
      </c>
      <c r="S163" s="12">
        <v>5.5750385827317288</v>
      </c>
      <c r="T163" s="12">
        <v>26.113321598120454</v>
      </c>
      <c r="U163" s="13">
        <v>7.1999223462769457</v>
      </c>
      <c r="V163" s="18">
        <f t="shared" si="6"/>
        <v>0.11742722265932337</v>
      </c>
    </row>
    <row r="164" spans="2:22" x14ac:dyDescent="0.25">
      <c r="B164" s="16">
        <v>706</v>
      </c>
      <c r="C164" s="15">
        <v>6</v>
      </c>
      <c r="D164" s="17" t="s">
        <v>188</v>
      </c>
      <c r="E164" s="22">
        <f>INDEX('[1]Accepted Materials'!$E$6:$E$251,MATCH(B164,'[1]Accepted Materials'!$B$6:$B$251,0))</f>
        <v>540</v>
      </c>
      <c r="F164" s="22">
        <f>INDEX('[1]Accepted Materials'!$H$6:$H$251,MATCH(B164,'[1]Accepted Materials'!$B$6:$B$251,0))</f>
        <v>540</v>
      </c>
      <c r="G164" s="11">
        <f t="shared" si="5"/>
        <v>58.217409265534251</v>
      </c>
      <c r="H164" s="12">
        <v>11.469000440159681</v>
      </c>
      <c r="I164" s="12">
        <v>28.316450029339968</v>
      </c>
      <c r="J164" s="12">
        <v>0</v>
      </c>
      <c r="K164" s="12">
        <v>0.80460637800339163</v>
      </c>
      <c r="L164" s="12">
        <v>5.5364824709655993</v>
      </c>
      <c r="M164" s="12">
        <v>1.4207459605247357</v>
      </c>
      <c r="N164" s="12">
        <v>0.82334518815455748</v>
      </c>
      <c r="O164" s="12">
        <v>2.1625822285817855E-2</v>
      </c>
      <c r="P164" s="12">
        <v>1.6041827585338307E-2</v>
      </c>
      <c r="Q164" s="12">
        <v>0</v>
      </c>
      <c r="R164" s="12">
        <v>2.2246050864863385</v>
      </c>
      <c r="S164" s="12">
        <v>1.087317597460761</v>
      </c>
      <c r="T164" s="12">
        <v>5.0929645921617874</v>
      </c>
      <c r="U164" s="13">
        <v>1.4042238724062666</v>
      </c>
      <c r="V164" s="18">
        <f t="shared" si="6"/>
        <v>0.10781001715839676</v>
      </c>
    </row>
    <row r="165" spans="2:22" x14ac:dyDescent="0.25">
      <c r="B165" s="16">
        <v>710</v>
      </c>
      <c r="C165" s="15">
        <v>6</v>
      </c>
      <c r="D165" s="17" t="s">
        <v>92</v>
      </c>
      <c r="E165" s="22">
        <f>INDEX('[1]Accepted Materials'!$E$6:$E$251,MATCH(B165,'[1]Accepted Materials'!$B$6:$B$251,0))</f>
        <v>1539</v>
      </c>
      <c r="F165" s="22">
        <f>INDEX('[1]Accepted Materials'!$H$6:$H$251,MATCH(B165,'[1]Accepted Materials'!$B$6:$B$251,0))</f>
        <v>1539</v>
      </c>
      <c r="G165" s="11">
        <f t="shared" si="5"/>
        <v>67.05</v>
      </c>
      <c r="H165" s="12">
        <v>15.342839411149555</v>
      </c>
      <c r="I165" s="12">
        <v>37.880785493104014</v>
      </c>
      <c r="J165" s="12">
        <v>0</v>
      </c>
      <c r="K165" s="12">
        <v>1.0763750957464311</v>
      </c>
      <c r="L165" s="12">
        <v>6.3422382455424025</v>
      </c>
      <c r="M165" s="12">
        <v>1.6275151985568064</v>
      </c>
      <c r="N165" s="12">
        <v>0.94317129494792995</v>
      </c>
      <c r="O165" s="12">
        <v>2.477315116803689E-2</v>
      </c>
      <c r="P165" s="12">
        <v>1.8376485968063658E-2</v>
      </c>
      <c r="Q165" s="12">
        <v>0</v>
      </c>
      <c r="R165" s="12">
        <v>2.5483645138826061</v>
      </c>
      <c r="S165" s="12">
        <v>1.2455611099341568</v>
      </c>
      <c r="T165" s="12">
        <v>0</v>
      </c>
      <c r="U165" s="13">
        <v>0</v>
      </c>
      <c r="V165" s="18">
        <f t="shared" si="6"/>
        <v>4.3567251461988303E-2</v>
      </c>
    </row>
    <row r="166" spans="2:22" x14ac:dyDescent="0.25">
      <c r="B166" s="16">
        <v>711</v>
      </c>
      <c r="C166" s="15">
        <v>7</v>
      </c>
      <c r="D166" s="17" t="s">
        <v>158</v>
      </c>
      <c r="E166" s="22">
        <f>INDEX('[1]Accepted Materials'!$E$6:$E$251,MATCH(B166,'[1]Accepted Materials'!$B$6:$B$251,0))</f>
        <v>1944</v>
      </c>
      <c r="F166" s="22">
        <f>INDEX('[1]Accepted Materials'!$H$6:$H$251,MATCH(B166,'[1]Accepted Materials'!$B$6:$B$251,0))</f>
        <v>1944</v>
      </c>
      <c r="G166" s="11">
        <f t="shared" si="5"/>
        <v>479.83</v>
      </c>
      <c r="H166" s="12">
        <v>67.635623718925288</v>
      </c>
      <c r="I166" s="12">
        <v>278.72940704784247</v>
      </c>
      <c r="J166" s="12">
        <v>0</v>
      </c>
      <c r="K166" s="12">
        <v>4.7449692332322453</v>
      </c>
      <c r="L166" s="12">
        <v>40.428988242937081</v>
      </c>
      <c r="M166" s="12">
        <v>10.374695853455323</v>
      </c>
      <c r="N166" s="12">
        <v>6.0123034988989943</v>
      </c>
      <c r="O166" s="12">
        <v>0.1579179776188637</v>
      </c>
      <c r="P166" s="12">
        <v>0.11714204140336669</v>
      </c>
      <c r="Q166" s="12">
        <v>0</v>
      </c>
      <c r="R166" s="12">
        <v>16.244706518694773</v>
      </c>
      <c r="S166" s="12">
        <v>7.9399059952975746</v>
      </c>
      <c r="T166" s="12">
        <v>37.190293060260117</v>
      </c>
      <c r="U166" s="13">
        <v>10.254046811433907</v>
      </c>
      <c r="V166" s="18">
        <f t="shared" si="6"/>
        <v>0.24682613168724279</v>
      </c>
    </row>
    <row r="167" spans="2:22" x14ac:dyDescent="0.25">
      <c r="B167" s="16">
        <v>712</v>
      </c>
      <c r="C167" s="15">
        <v>7</v>
      </c>
      <c r="D167" s="17" t="s">
        <v>159</v>
      </c>
      <c r="E167" s="22">
        <f>INDEX('[1]Accepted Materials'!$E$6:$E$251,MATCH(B167,'[1]Accepted Materials'!$B$6:$B$251,0))</f>
        <v>3445</v>
      </c>
      <c r="F167" s="22">
        <f>INDEX('[1]Accepted Materials'!$H$6:$H$251,MATCH(B167,'[1]Accepted Materials'!$B$6:$B$251,0))</f>
        <v>3445</v>
      </c>
      <c r="G167" s="11">
        <f t="shared" si="5"/>
        <v>678.6400000000001</v>
      </c>
      <c r="H167" s="12">
        <v>443.73</v>
      </c>
      <c r="I167" s="12">
        <v>87.73</v>
      </c>
      <c r="J167" s="12">
        <v>0</v>
      </c>
      <c r="K167" s="12">
        <v>5.8</v>
      </c>
      <c r="L167" s="12">
        <v>30.45</v>
      </c>
      <c r="M167" s="12">
        <v>15.95</v>
      </c>
      <c r="N167" s="12">
        <v>0</v>
      </c>
      <c r="O167" s="12">
        <v>0</v>
      </c>
      <c r="P167" s="12">
        <v>0</v>
      </c>
      <c r="Q167" s="12">
        <v>11.6</v>
      </c>
      <c r="R167" s="12">
        <v>20.3</v>
      </c>
      <c r="S167" s="12">
        <v>13.78</v>
      </c>
      <c r="T167" s="12">
        <v>38.64489321232405</v>
      </c>
      <c r="U167" s="13">
        <v>10.655106787675948</v>
      </c>
      <c r="V167" s="18">
        <f t="shared" si="6"/>
        <v>0.19699274310595069</v>
      </c>
    </row>
    <row r="168" spans="2:22" x14ac:dyDescent="0.25">
      <c r="B168" s="16">
        <v>714</v>
      </c>
      <c r="C168" s="15">
        <v>8</v>
      </c>
      <c r="D168" s="17" t="s">
        <v>189</v>
      </c>
      <c r="E168" s="22">
        <f>INDEX('[1]Accepted Materials'!$E$6:$E$251,MATCH(B168,'[1]Accepted Materials'!$B$6:$B$251,0))</f>
        <v>768</v>
      </c>
      <c r="F168" s="22">
        <f>INDEX('[1]Accepted Materials'!$H$6:$H$251,MATCH(B168,'[1]Accepted Materials'!$B$6:$B$251,0))</f>
        <v>768</v>
      </c>
      <c r="G168" s="11">
        <f t="shared" si="5"/>
        <v>53.909701908931218</v>
      </c>
      <c r="H168" s="12">
        <v>9.1335845786265537</v>
      </c>
      <c r="I168" s="12">
        <v>22.550412536720437</v>
      </c>
      <c r="J168" s="12">
        <v>0</v>
      </c>
      <c r="K168" s="12">
        <v>0.64076555270356494</v>
      </c>
      <c r="L168" s="12">
        <v>10.7370060534292</v>
      </c>
      <c r="M168" s="12">
        <v>2.7552797391732149</v>
      </c>
      <c r="N168" s="12">
        <v>1.5967290270740235</v>
      </c>
      <c r="O168" s="12">
        <v>4.1939369628802195E-2</v>
      </c>
      <c r="P168" s="12">
        <v>3.1110222202474513E-2</v>
      </c>
      <c r="Q168" s="12">
        <v>0</v>
      </c>
      <c r="R168" s="12">
        <v>4.3142190741782303</v>
      </c>
      <c r="S168" s="12">
        <v>2.108655755194718</v>
      </c>
      <c r="T168" s="12">
        <v>0</v>
      </c>
      <c r="U168" s="13">
        <v>0</v>
      </c>
      <c r="V168" s="18">
        <f t="shared" si="6"/>
        <v>7.0194924360587524E-2</v>
      </c>
    </row>
    <row r="169" spans="2:22" x14ac:dyDescent="0.25">
      <c r="B169" s="16">
        <v>718</v>
      </c>
      <c r="C169" s="15">
        <v>7</v>
      </c>
      <c r="D169" s="17" t="s">
        <v>160</v>
      </c>
      <c r="E169" s="22">
        <f>INDEX('[1]Accepted Materials'!$E$6:$E$251,MATCH(B169,'[1]Accepted Materials'!$B$6:$B$251,0))</f>
        <v>272</v>
      </c>
      <c r="F169" s="22">
        <f>INDEX('[1]Accepted Materials'!$H$6:$H$251,MATCH(B169,'[1]Accepted Materials'!$B$6:$B$251,0))</f>
        <v>272</v>
      </c>
      <c r="G169" s="11">
        <f t="shared" si="5"/>
        <v>44.351042089793225</v>
      </c>
      <c r="H169" s="12">
        <v>8.7372854214334836</v>
      </c>
      <c r="I169" s="12">
        <v>21.571967611212095</v>
      </c>
      <c r="J169" s="12">
        <v>0</v>
      </c>
      <c r="K169" s="12">
        <v>0.61296323190511226</v>
      </c>
      <c r="L169" s="12">
        <v>4.2177893210470794</v>
      </c>
      <c r="M169" s="12">
        <v>1.0823491579079976</v>
      </c>
      <c r="N169" s="12">
        <v>0.62723878569927616</v>
      </c>
      <c r="O169" s="12">
        <v>1.6474930206015138E-2</v>
      </c>
      <c r="P169" s="12">
        <v>1.2220945236320387E-2</v>
      </c>
      <c r="Q169" s="12">
        <v>0</v>
      </c>
      <c r="R169" s="12">
        <v>1.694743120119127</v>
      </c>
      <c r="S169" s="12">
        <v>0.8283375907368713</v>
      </c>
      <c r="T169" s="12">
        <v>3.8799096325043436</v>
      </c>
      <c r="U169" s="13">
        <v>1.0697623417854993</v>
      </c>
      <c r="V169" s="18">
        <f t="shared" si="6"/>
        <v>0.16305530180071037</v>
      </c>
    </row>
    <row r="170" spans="2:22" x14ac:dyDescent="0.25">
      <c r="B170" s="16">
        <v>731</v>
      </c>
      <c r="C170" s="15">
        <v>5</v>
      </c>
      <c r="D170" s="17" t="s">
        <v>72</v>
      </c>
      <c r="E170" s="22">
        <f>INDEX('[1]Accepted Materials'!$E$6:$E$251,MATCH(B170,'[1]Accepted Materials'!$B$6:$B$251,0))</f>
        <v>5341</v>
      </c>
      <c r="F170" s="22">
        <f>INDEX('[1]Accepted Materials'!$H$6:$H$251,MATCH(B170,'[1]Accepted Materials'!$B$6:$B$251,0))</f>
        <v>5341</v>
      </c>
      <c r="G170" s="11">
        <f t="shared" si="5"/>
        <v>741.31104744107461</v>
      </c>
      <c r="H170" s="12">
        <v>269.67691153248995</v>
      </c>
      <c r="I170" s="12">
        <v>170.67177779253174</v>
      </c>
      <c r="J170" s="12">
        <v>0</v>
      </c>
      <c r="K170" s="12">
        <v>18.919152035212306</v>
      </c>
      <c r="L170" s="12">
        <v>88.585468168447676</v>
      </c>
      <c r="M170" s="12">
        <v>22.732384094329884</v>
      </c>
      <c r="N170" s="12">
        <v>13.173783054385707</v>
      </c>
      <c r="O170" s="12">
        <v>0.34601998683519852</v>
      </c>
      <c r="P170" s="12">
        <v>0.25667430798834773</v>
      </c>
      <c r="Q170" s="12">
        <v>0</v>
      </c>
      <c r="R170" s="12">
        <v>35.594383999184309</v>
      </c>
      <c r="S170" s="12">
        <v>17.397424975871779</v>
      </c>
      <c r="T170" s="12">
        <v>81.489042027670919</v>
      </c>
      <c r="U170" s="13">
        <v>22.46802546612679</v>
      </c>
      <c r="V170" s="18">
        <f t="shared" si="6"/>
        <v>0.13879630171149121</v>
      </c>
    </row>
    <row r="171" spans="2:22" x14ac:dyDescent="0.25">
      <c r="B171" s="16">
        <v>732</v>
      </c>
      <c r="C171" s="15">
        <v>5</v>
      </c>
      <c r="D171" s="17" t="s">
        <v>73</v>
      </c>
      <c r="E171" s="22">
        <f>INDEX('[1]Accepted Materials'!$E$6:$E$251,MATCH(B171,'[1]Accepted Materials'!$B$6:$B$251,0))</f>
        <v>1549</v>
      </c>
      <c r="F171" s="22">
        <f>INDEX('[1]Accepted Materials'!$H$6:$H$251,MATCH(B171,'[1]Accepted Materials'!$B$6:$B$251,0))</f>
        <v>1235</v>
      </c>
      <c r="G171" s="11">
        <f t="shared" si="5"/>
        <v>216.59265528507484</v>
      </c>
      <c r="H171" s="12">
        <v>42.669388592503203</v>
      </c>
      <c r="I171" s="12">
        <v>105.34881537115747</v>
      </c>
      <c r="J171" s="12">
        <v>0</v>
      </c>
      <c r="K171" s="12">
        <v>2.9934659420551251</v>
      </c>
      <c r="L171" s="12">
        <v>20.597987001727269</v>
      </c>
      <c r="M171" s="12">
        <v>5.2857580568734477</v>
      </c>
      <c r="N171" s="12">
        <v>3.0631820063514916</v>
      </c>
      <c r="O171" s="12">
        <v>8.0456934286518372E-2</v>
      </c>
      <c r="P171" s="12">
        <v>5.9682182291659877E-2</v>
      </c>
      <c r="Q171" s="12">
        <v>0</v>
      </c>
      <c r="R171" s="12">
        <v>8.2764439146558413</v>
      </c>
      <c r="S171" s="12">
        <v>4.0452677050271539</v>
      </c>
      <c r="T171" s="12">
        <v>18.947918469849256</v>
      </c>
      <c r="U171" s="13">
        <v>5.2242891082963805</v>
      </c>
      <c r="V171" s="18">
        <f t="shared" si="6"/>
        <v>0.17537866824702417</v>
      </c>
    </row>
    <row r="172" spans="2:22" x14ac:dyDescent="0.25">
      <c r="B172" s="16">
        <v>736</v>
      </c>
      <c r="C172" s="15">
        <v>7</v>
      </c>
      <c r="D172" s="17" t="s">
        <v>161</v>
      </c>
      <c r="E172" s="22">
        <f>INDEX('[1]Accepted Materials'!$E$6:$E$251,MATCH(B172,'[1]Accepted Materials'!$B$6:$B$251,0))</f>
        <v>1496</v>
      </c>
      <c r="F172" s="22">
        <f>INDEX('[1]Accepted Materials'!$H$6:$H$251,MATCH(B172,'[1]Accepted Materials'!$B$6:$B$251,0))</f>
        <v>1496</v>
      </c>
      <c r="G172" s="11">
        <f t="shared" si="5"/>
        <v>128.53568086978083</v>
      </c>
      <c r="H172" s="12">
        <v>20.488583864758372</v>
      </c>
      <c r="I172" s="12">
        <v>50.585398806584593</v>
      </c>
      <c r="J172" s="12">
        <v>0</v>
      </c>
      <c r="K172" s="12">
        <v>1.4373741931439359</v>
      </c>
      <c r="L172" s="12">
        <v>17.596385460911478</v>
      </c>
      <c r="M172" s="12">
        <v>4.5155012581600404</v>
      </c>
      <c r="N172" s="12">
        <v>2.6168057740870068</v>
      </c>
      <c r="O172" s="12">
        <v>6.8732504229179398E-2</v>
      </c>
      <c r="P172" s="12">
        <v>5.0985112509507227E-2</v>
      </c>
      <c r="Q172" s="12">
        <v>0</v>
      </c>
      <c r="R172" s="12">
        <v>7.0703752437404139</v>
      </c>
      <c r="S172" s="12">
        <v>3.4557789469556166</v>
      </c>
      <c r="T172" s="12">
        <v>16.186769952298373</v>
      </c>
      <c r="U172" s="13">
        <v>4.4629897524023008</v>
      </c>
      <c r="V172" s="18">
        <f t="shared" si="6"/>
        <v>8.5919572773917666E-2</v>
      </c>
    </row>
    <row r="173" spans="2:22" x14ac:dyDescent="0.25">
      <c r="B173" s="16">
        <v>747</v>
      </c>
      <c r="C173" s="15">
        <v>6</v>
      </c>
      <c r="D173" s="17" t="s">
        <v>93</v>
      </c>
      <c r="E173" s="22">
        <f>INDEX('[1]Accepted Materials'!$E$6:$E$251,MATCH(B173,'[1]Accepted Materials'!$B$6:$B$251,0))</f>
        <v>358</v>
      </c>
      <c r="F173" s="22">
        <f>INDEX('[1]Accepted Materials'!$H$6:$H$251,MATCH(B173,'[1]Accepted Materials'!$B$6:$B$251,0))</f>
        <v>358</v>
      </c>
      <c r="G173" s="11">
        <f t="shared" si="5"/>
        <v>35</v>
      </c>
      <c r="H173" s="12">
        <v>6.8951026929883268</v>
      </c>
      <c r="I173" s="12">
        <v>17.023700702766131</v>
      </c>
      <c r="J173" s="12">
        <v>0</v>
      </c>
      <c r="K173" s="12">
        <v>0.48372511909063354</v>
      </c>
      <c r="L173" s="12">
        <v>3.3285041180716943</v>
      </c>
      <c r="M173" s="12">
        <v>0.85414499280723732</v>
      </c>
      <c r="N173" s="12">
        <v>0.49499079311435001</v>
      </c>
      <c r="O173" s="12">
        <v>1.3001330522135162E-2</v>
      </c>
      <c r="P173" s="12">
        <v>9.6442623017791596E-3</v>
      </c>
      <c r="Q173" s="12">
        <v>0</v>
      </c>
      <c r="R173" s="12">
        <v>1.3374208679038051</v>
      </c>
      <c r="S173" s="12">
        <v>0.65368961606569687</v>
      </c>
      <c r="T173" s="12">
        <v>3.0618635039672224</v>
      </c>
      <c r="U173" s="13">
        <v>0.84421200040098188</v>
      </c>
      <c r="V173" s="18">
        <f t="shared" si="6"/>
        <v>9.7765363128491614E-2</v>
      </c>
    </row>
    <row r="174" spans="2:22" x14ac:dyDescent="0.25">
      <c r="B174" s="16">
        <v>749</v>
      </c>
      <c r="C174" s="15">
        <v>8</v>
      </c>
      <c r="D174" s="17" t="s">
        <v>190</v>
      </c>
      <c r="E174" s="22">
        <f>INDEX('[1]Accepted Materials'!$E$6:$E$251,MATCH(B174,'[1]Accepted Materials'!$B$6:$B$251,0))</f>
        <v>302</v>
      </c>
      <c r="F174" s="22">
        <f>INDEX('[1]Accepted Materials'!$H$6:$H$251,MATCH(B174,'[1]Accepted Materials'!$B$6:$B$251,0))</f>
        <v>302</v>
      </c>
      <c r="G174" s="11">
        <f t="shared" si="5"/>
        <v>23.936469206960343</v>
      </c>
      <c r="H174" s="12">
        <v>4.7319407826546236</v>
      </c>
      <c r="I174" s="12">
        <v>12.476047192453851</v>
      </c>
      <c r="J174" s="12">
        <v>0</v>
      </c>
      <c r="K174" s="12">
        <v>0.33196874949333094</v>
      </c>
      <c r="L174" s="12">
        <v>2.0090469852786947</v>
      </c>
      <c r="M174" s="12">
        <v>0.5155521405166279</v>
      </c>
      <c r="N174" s="12">
        <v>0.29877077671251806</v>
      </c>
      <c r="O174" s="12">
        <v>7.8474542808256512E-3</v>
      </c>
      <c r="P174" s="12">
        <v>5.8211663303728688E-3</v>
      </c>
      <c r="Q174" s="12">
        <v>0</v>
      </c>
      <c r="R174" s="12">
        <v>0.80725192681076929</v>
      </c>
      <c r="S174" s="12">
        <v>0.39455956966807271</v>
      </c>
      <c r="T174" s="12">
        <v>1.8481057627604562</v>
      </c>
      <c r="U174" s="13">
        <v>0.50955670000020004</v>
      </c>
      <c r="V174" s="18">
        <f t="shared" si="6"/>
        <v>7.925983181112696E-2</v>
      </c>
    </row>
    <row r="175" spans="2:22" x14ac:dyDescent="0.25">
      <c r="B175" s="16">
        <v>754</v>
      </c>
      <c r="C175" s="15">
        <v>5</v>
      </c>
      <c r="D175" s="17" t="s">
        <v>74</v>
      </c>
      <c r="E175" s="22">
        <f>INDEX('[1]Accepted Materials'!$E$6:$E$251,MATCH(B175,'[1]Accepted Materials'!$B$6:$B$251,0))</f>
        <v>844</v>
      </c>
      <c r="F175" s="22">
        <f>INDEX('[1]Accepted Materials'!$H$6:$H$251,MATCH(B175,'[1]Accepted Materials'!$B$6:$B$251,0))</f>
        <v>844</v>
      </c>
      <c r="G175" s="11">
        <f t="shared" si="5"/>
        <v>104.55533983509511</v>
      </c>
      <c r="H175" s="12">
        <v>16.836637587799384</v>
      </c>
      <c r="I175" s="12">
        <v>41.568906497521297</v>
      </c>
      <c r="J175" s="12">
        <v>0</v>
      </c>
      <c r="K175" s="12">
        <v>1.181172331273048</v>
      </c>
      <c r="L175" s="12">
        <v>14.123958572775459</v>
      </c>
      <c r="M175" s="12">
        <v>3.624423484427596</v>
      </c>
      <c r="N175" s="12">
        <v>2.1004118390283333</v>
      </c>
      <c r="O175" s="12">
        <v>5.5169003003060983E-2</v>
      </c>
      <c r="P175" s="12">
        <v>4.0923837370591153E-2</v>
      </c>
      <c r="Q175" s="12">
        <v>0</v>
      </c>
      <c r="R175" s="12">
        <v>5.675124999869948</v>
      </c>
      <c r="S175" s="12">
        <v>2.7738241351836384</v>
      </c>
      <c r="T175" s="12">
        <v>12.992513078391411</v>
      </c>
      <c r="U175" s="13">
        <v>3.5822744684513381</v>
      </c>
      <c r="V175" s="18">
        <f t="shared" si="6"/>
        <v>0.12388073440177146</v>
      </c>
    </row>
    <row r="176" spans="2:22" x14ac:dyDescent="0.25">
      <c r="B176" s="16">
        <v>757</v>
      </c>
      <c r="C176" s="15">
        <v>7</v>
      </c>
      <c r="D176" s="17" t="s">
        <v>162</v>
      </c>
      <c r="E176" s="22">
        <f>INDEX('[1]Accepted Materials'!$E$6:$E$251,MATCH(B176,'[1]Accepted Materials'!$B$6:$B$251,0))</f>
        <v>3820</v>
      </c>
      <c r="F176" s="22">
        <f>INDEX('[1]Accepted Materials'!$H$6:$H$251,MATCH(B176,'[1]Accepted Materials'!$B$6:$B$251,0))</f>
        <v>3820</v>
      </c>
      <c r="G176" s="11">
        <f t="shared" si="5"/>
        <v>472.39429221566377</v>
      </c>
      <c r="H176" s="12">
        <v>151.57510082083053</v>
      </c>
      <c r="I176" s="12">
        <v>94.11670646293679</v>
      </c>
      <c r="J176" s="12">
        <v>0</v>
      </c>
      <c r="K176" s="12">
        <v>10.633733384463047</v>
      </c>
      <c r="L176" s="12">
        <v>67.863898508213794</v>
      </c>
      <c r="M176" s="12">
        <v>17.414912839810647</v>
      </c>
      <c r="N176" s="12">
        <v>10.092222738745894</v>
      </c>
      <c r="O176" s="12">
        <v>0.26508033150251253</v>
      </c>
      <c r="P176" s="12">
        <v>0.19663404785381605</v>
      </c>
      <c r="Q176" s="12">
        <v>0</v>
      </c>
      <c r="R176" s="12">
        <v>27.268283535960482</v>
      </c>
      <c r="S176" s="12">
        <v>13.327886698321386</v>
      </c>
      <c r="T176" s="12">
        <v>62.427440888856296</v>
      </c>
      <c r="U176" s="13">
        <v>17.212391958168624</v>
      </c>
      <c r="V176" s="18">
        <f t="shared" si="6"/>
        <v>0.12366342728158737</v>
      </c>
    </row>
    <row r="177" spans="2:22" x14ac:dyDescent="0.25">
      <c r="B177" s="16">
        <v>758</v>
      </c>
      <c r="C177" s="15">
        <v>6</v>
      </c>
      <c r="D177" s="17" t="s">
        <v>94</v>
      </c>
      <c r="E177" s="22">
        <f>INDEX('[1]Accepted Materials'!$E$6:$E$251,MATCH(B177,'[1]Accepted Materials'!$B$6:$B$251,0))</f>
        <v>3598</v>
      </c>
      <c r="F177" s="22">
        <f>INDEX('[1]Accepted Materials'!$H$6:$H$251,MATCH(B177,'[1]Accepted Materials'!$B$6:$B$251,0))</f>
        <v>3598</v>
      </c>
      <c r="G177" s="11">
        <f t="shared" si="5"/>
        <v>338.26056612812624</v>
      </c>
      <c r="H177" s="12">
        <v>73.176681124613197</v>
      </c>
      <c r="I177" s="12">
        <v>188.93541091477528</v>
      </c>
      <c r="J177" s="12">
        <v>0</v>
      </c>
      <c r="K177" s="12">
        <v>5.1337014643243348</v>
      </c>
      <c r="L177" s="12">
        <v>35.324910348004096</v>
      </c>
      <c r="M177" s="12">
        <v>9.0649115112383232</v>
      </c>
      <c r="N177" s="12">
        <v>5.2532623573804544</v>
      </c>
      <c r="O177" s="12">
        <v>0.13798115273634204</v>
      </c>
      <c r="P177" s="12">
        <v>0.10235309589472659</v>
      </c>
      <c r="Q177" s="12">
        <v>0</v>
      </c>
      <c r="R177" s="12">
        <v>14.193845217058593</v>
      </c>
      <c r="S177" s="12">
        <v>6.9375089421008731</v>
      </c>
      <c r="T177" s="12">
        <v>0</v>
      </c>
      <c r="U177" s="13">
        <v>0</v>
      </c>
      <c r="V177" s="18">
        <f t="shared" si="6"/>
        <v>9.4013498090085121E-2</v>
      </c>
    </row>
    <row r="178" spans="2:22" x14ac:dyDescent="0.25">
      <c r="B178" s="16">
        <v>760</v>
      </c>
      <c r="C178" s="15">
        <v>4</v>
      </c>
      <c r="D178" s="17" t="s">
        <v>57</v>
      </c>
      <c r="E178" s="22">
        <f>INDEX('[1]Accepted Materials'!$E$6:$E$251,MATCH(B178,'[1]Accepted Materials'!$B$6:$B$251,0))</f>
        <v>24655</v>
      </c>
      <c r="F178" s="22">
        <f>INDEX('[1]Accepted Materials'!$H$6:$H$251,MATCH(B178,'[1]Accepted Materials'!$B$6:$B$251,0))</f>
        <v>24655</v>
      </c>
      <c r="G178" s="11">
        <f t="shared" si="5"/>
        <v>4695.51</v>
      </c>
      <c r="H178" s="12">
        <v>523.15</v>
      </c>
      <c r="I178" s="12">
        <v>1310.1099999999999</v>
      </c>
      <c r="J178" s="12">
        <v>1316.79</v>
      </c>
      <c r="K178" s="12">
        <v>113</v>
      </c>
      <c r="L178" s="12">
        <v>420.75</v>
      </c>
      <c r="M178" s="12">
        <v>143.97999999999999</v>
      </c>
      <c r="N178" s="12">
        <v>0</v>
      </c>
      <c r="O178" s="12">
        <v>0</v>
      </c>
      <c r="P178" s="12">
        <v>0</v>
      </c>
      <c r="Q178" s="12">
        <v>155.83000000000001</v>
      </c>
      <c r="R178" s="12">
        <v>173.57</v>
      </c>
      <c r="S178" s="12">
        <v>138.77000000000001</v>
      </c>
      <c r="T178" s="12">
        <v>313.20392559667744</v>
      </c>
      <c r="U178" s="13">
        <v>86.356074403322552</v>
      </c>
      <c r="V178" s="18">
        <f t="shared" si="6"/>
        <v>0.19044859054958427</v>
      </c>
    </row>
    <row r="179" spans="2:22" x14ac:dyDescent="0.25">
      <c r="B179" s="16">
        <v>764</v>
      </c>
      <c r="C179" s="15">
        <v>8</v>
      </c>
      <c r="D179" s="17" t="s">
        <v>191</v>
      </c>
      <c r="E179" s="22">
        <f>INDEX('[1]Accepted Materials'!$E$6:$E$251,MATCH(B179,'[1]Accepted Materials'!$B$6:$B$251,0))</f>
        <v>584</v>
      </c>
      <c r="F179" s="22">
        <f>INDEX('[1]Accepted Materials'!$H$6:$H$251,MATCH(B179,'[1]Accepted Materials'!$B$6:$B$251,0))</f>
        <v>584</v>
      </c>
      <c r="G179" s="11">
        <f t="shared" si="5"/>
        <v>10.239778837470297</v>
      </c>
      <c r="H179" s="12">
        <v>0</v>
      </c>
      <c r="I179" s="12">
        <v>0</v>
      </c>
      <c r="J179" s="12">
        <v>0</v>
      </c>
      <c r="K179" s="12">
        <v>0</v>
      </c>
      <c r="L179" s="12">
        <v>4.0532457898319931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4.6932319671738858</v>
      </c>
      <c r="S179" s="12">
        <v>1.4933010804644185</v>
      </c>
      <c r="T179" s="12">
        <v>0</v>
      </c>
      <c r="U179" s="13">
        <v>0</v>
      </c>
      <c r="V179" s="18">
        <f t="shared" si="6"/>
        <v>1.7533867872380645E-2</v>
      </c>
    </row>
    <row r="180" spans="2:22" x14ac:dyDescent="0.25">
      <c r="B180" s="16">
        <v>765</v>
      </c>
      <c r="C180" s="15">
        <v>6</v>
      </c>
      <c r="D180" s="17" t="s">
        <v>95</v>
      </c>
      <c r="E180" s="22">
        <f>INDEX('[1]Accepted Materials'!$E$6:$E$251,MATCH(B180,'[1]Accepted Materials'!$B$6:$B$251,0))</f>
        <v>752</v>
      </c>
      <c r="F180" s="22">
        <f>INDEX('[1]Accepted Materials'!$H$6:$H$251,MATCH(B180,'[1]Accepted Materials'!$B$6:$B$251,0))</f>
        <v>752</v>
      </c>
      <c r="G180" s="11">
        <f t="shared" si="5"/>
        <v>97.2</v>
      </c>
      <c r="H180" s="12">
        <v>19.148685193099009</v>
      </c>
      <c r="I180" s="12">
        <v>47.277248808824808</v>
      </c>
      <c r="J180" s="12">
        <v>0</v>
      </c>
      <c r="K180" s="12">
        <v>1.3433737593031307</v>
      </c>
      <c r="L180" s="12">
        <v>9.2437314364733911</v>
      </c>
      <c r="M180" s="12">
        <v>2.3720826657389562</v>
      </c>
      <c r="N180" s="12">
        <v>1.3746601454489948</v>
      </c>
      <c r="O180" s="12">
        <v>3.6106552192901077E-2</v>
      </c>
      <c r="P180" s="12">
        <v>2.6783494163798122E-2</v>
      </c>
      <c r="Q180" s="12">
        <v>0</v>
      </c>
      <c r="R180" s="12">
        <v>3.714208810292853</v>
      </c>
      <c r="S180" s="12">
        <v>1.8153894480453068</v>
      </c>
      <c r="T180" s="12">
        <v>8.5032323595889707</v>
      </c>
      <c r="U180" s="13">
        <v>2.3444973268278697</v>
      </c>
      <c r="V180" s="18">
        <f t="shared" si="6"/>
        <v>0.12925531914893618</v>
      </c>
    </row>
    <row r="181" spans="2:22" x14ac:dyDescent="0.25">
      <c r="B181" s="16">
        <v>770</v>
      </c>
      <c r="C181" s="15">
        <v>6</v>
      </c>
      <c r="D181" s="17" t="s">
        <v>96</v>
      </c>
      <c r="E181" s="22">
        <f>INDEX('[1]Accepted Materials'!$E$6:$E$251,MATCH(B181,'[1]Accepted Materials'!$B$6:$B$251,0))</f>
        <v>211</v>
      </c>
      <c r="F181" s="22">
        <f>INDEX('[1]Accepted Materials'!$H$6:$H$251,MATCH(B181,'[1]Accepted Materials'!$B$6:$B$251,0))</f>
        <v>211</v>
      </c>
      <c r="G181" s="11">
        <f t="shared" si="5"/>
        <v>43.449999999999996</v>
      </c>
      <c r="H181" s="12">
        <v>8.5597774860097946</v>
      </c>
      <c r="I181" s="12">
        <v>21.133708443862528</v>
      </c>
      <c r="J181" s="12">
        <v>0</v>
      </c>
      <c r="K181" s="12">
        <v>0.60051018355680086</v>
      </c>
      <c r="L181" s="12">
        <v>4.1321001122918606</v>
      </c>
      <c r="M181" s="12">
        <v>1.0603599982135561</v>
      </c>
      <c r="N181" s="12">
        <v>0.61449571316624307</v>
      </c>
      <c r="O181" s="12">
        <v>1.6140223176764935E-2</v>
      </c>
      <c r="P181" s="12">
        <v>1.1972662771780128E-2</v>
      </c>
      <c r="Q181" s="12">
        <v>0</v>
      </c>
      <c r="R181" s="12">
        <v>1.6603124774405811</v>
      </c>
      <c r="S181" s="12">
        <v>0.81150896623012936</v>
      </c>
      <c r="T181" s="12">
        <v>3.8010848356393083</v>
      </c>
      <c r="U181" s="13">
        <v>1.0480288976406473</v>
      </c>
      <c r="V181" s="18">
        <f t="shared" si="6"/>
        <v>0.20592417061611373</v>
      </c>
    </row>
    <row r="182" spans="2:22" x14ac:dyDescent="0.25">
      <c r="B182" s="16">
        <v>771</v>
      </c>
      <c r="C182" s="15">
        <v>9</v>
      </c>
      <c r="D182" s="17" t="s">
        <v>242</v>
      </c>
      <c r="E182" s="22">
        <f>INDEX('[1]Accepted Materials'!$E$6:$E$251,MATCH(B182,'[1]Accepted Materials'!$B$6:$B$251,0))</f>
        <v>1290</v>
      </c>
      <c r="F182" s="22">
        <f>INDEX('[1]Accepted Materials'!$H$6:$H$251,MATCH(B182,'[1]Accepted Materials'!$B$6:$B$251,0))</f>
        <v>1290</v>
      </c>
      <c r="G182" s="11">
        <f t="shared" si="5"/>
        <v>170.95096391466586</v>
      </c>
      <c r="H182" s="12">
        <v>40.990232197496752</v>
      </c>
      <c r="I182" s="12">
        <v>101.20305320132144</v>
      </c>
      <c r="J182" s="12">
        <v>0</v>
      </c>
      <c r="K182" s="12">
        <v>2.8756649225036286</v>
      </c>
      <c r="L182" s="12">
        <v>8.1291456127163002</v>
      </c>
      <c r="M182" s="12">
        <v>2.0860629203382559</v>
      </c>
      <c r="N182" s="12">
        <v>1.2089070920277614</v>
      </c>
      <c r="O182" s="12">
        <v>3.1752915190839212E-2</v>
      </c>
      <c r="P182" s="12">
        <v>2.3554007985969561E-2</v>
      </c>
      <c r="Q182" s="12">
        <v>0</v>
      </c>
      <c r="R182" s="12">
        <v>3.2663588792475289</v>
      </c>
      <c r="S182" s="12">
        <v>1.5964943668440439</v>
      </c>
      <c r="T182" s="12">
        <v>7.4779340469709394</v>
      </c>
      <c r="U182" s="13">
        <v>2.0618037520223593</v>
      </c>
      <c r="V182" s="18">
        <f t="shared" si="6"/>
        <v>0.13252012706563246</v>
      </c>
    </row>
    <row r="183" spans="2:22" x14ac:dyDescent="0.25">
      <c r="B183" s="16">
        <v>774</v>
      </c>
      <c r="C183" s="15">
        <v>6</v>
      </c>
      <c r="D183" s="17" t="s">
        <v>97</v>
      </c>
      <c r="E183" s="22">
        <f>INDEX('[1]Accepted Materials'!$E$6:$E$251,MATCH(B183,'[1]Accepted Materials'!$B$6:$B$251,0))</f>
        <v>3631</v>
      </c>
      <c r="F183" s="22">
        <f>INDEX('[1]Accepted Materials'!$H$6:$H$251,MATCH(B183,'[1]Accepted Materials'!$B$6:$B$251,0))</f>
        <v>3631</v>
      </c>
      <c r="G183" s="11">
        <f t="shared" si="5"/>
        <v>374.33502608479955</v>
      </c>
      <c r="H183" s="12">
        <v>73.745098469633064</v>
      </c>
      <c r="I183" s="12">
        <v>182.07335561799374</v>
      </c>
      <c r="J183" s="12">
        <v>0</v>
      </c>
      <c r="K183" s="12">
        <v>5.1735787163618596</v>
      </c>
      <c r="L183" s="12">
        <v>35.599305024620868</v>
      </c>
      <c r="M183" s="12">
        <v>9.1353253760770894</v>
      </c>
      <c r="N183" s="12">
        <v>5.2940683272055953</v>
      </c>
      <c r="O183" s="12">
        <v>0.13905295428973047</v>
      </c>
      <c r="P183" s="12">
        <v>0.10314814800871859</v>
      </c>
      <c r="Q183" s="12">
        <v>0</v>
      </c>
      <c r="R183" s="12">
        <v>14.304099299232176</v>
      </c>
      <c r="S183" s="12">
        <v>6.9913976994661491</v>
      </c>
      <c r="T183" s="12">
        <v>32.747507275019025</v>
      </c>
      <c r="U183" s="13">
        <v>9.029089176891496</v>
      </c>
      <c r="V183" s="18">
        <f t="shared" si="6"/>
        <v>0.10309419611258594</v>
      </c>
    </row>
    <row r="184" spans="2:22" x14ac:dyDescent="0.25">
      <c r="B184" s="16">
        <v>775</v>
      </c>
      <c r="C184" s="15">
        <v>8</v>
      </c>
      <c r="D184" s="17" t="s">
        <v>192</v>
      </c>
      <c r="E184" s="22">
        <f>INDEX('[1]Accepted Materials'!$E$6:$E$251,MATCH(B184,'[1]Accepted Materials'!$B$6:$B$251,0))</f>
        <v>2113</v>
      </c>
      <c r="F184" s="22">
        <f>INDEX('[1]Accepted Materials'!$H$6:$H$251,MATCH(B184,'[1]Accepted Materials'!$B$6:$B$251,0))</f>
        <v>2113</v>
      </c>
      <c r="G184" s="11">
        <f t="shared" si="5"/>
        <v>156.27040259183838</v>
      </c>
      <c r="H184" s="12">
        <v>30.785727821295851</v>
      </c>
      <c r="I184" s="12">
        <v>76.008587497835009</v>
      </c>
      <c r="J184" s="12">
        <v>0</v>
      </c>
      <c r="K184" s="12">
        <v>2.1597691172593789</v>
      </c>
      <c r="L184" s="12">
        <v>14.861333673133016</v>
      </c>
      <c r="M184" s="12">
        <v>3.8136451970797105</v>
      </c>
      <c r="N184" s="12">
        <v>2.2100688719780814</v>
      </c>
      <c r="O184" s="12">
        <v>5.8049232997817654E-2</v>
      </c>
      <c r="P184" s="12">
        <v>4.3060364360009117E-2</v>
      </c>
      <c r="Q184" s="12">
        <v>0</v>
      </c>
      <c r="R184" s="12">
        <v>5.9714084989158147</v>
      </c>
      <c r="S184" s="12">
        <v>2.9186382706483056</v>
      </c>
      <c r="T184" s="12">
        <v>13.670818355606134</v>
      </c>
      <c r="U184" s="13">
        <v>3.7692956907292183</v>
      </c>
      <c r="V184" s="18">
        <f t="shared" si="6"/>
        <v>7.3956650540387303E-2</v>
      </c>
    </row>
    <row r="185" spans="2:22" x14ac:dyDescent="0.25">
      <c r="B185" s="16">
        <v>786</v>
      </c>
      <c r="C185" s="15">
        <v>7</v>
      </c>
      <c r="D185" s="17" t="s">
        <v>163</v>
      </c>
      <c r="E185" s="22">
        <f>INDEX('[1]Accepted Materials'!$E$6:$E$251,MATCH(B185,'[1]Accepted Materials'!$B$6:$B$251,0))</f>
        <v>21178</v>
      </c>
      <c r="F185" s="22">
        <f>INDEX('[1]Accepted Materials'!$H$6:$H$251,MATCH(B185,'[1]Accepted Materials'!$B$6:$B$251,0))</f>
        <v>21178</v>
      </c>
      <c r="G185" s="11">
        <f t="shared" si="5"/>
        <v>3150.8700000000003</v>
      </c>
      <c r="H185" s="12">
        <v>568.77706614769977</v>
      </c>
      <c r="I185" s="12">
        <v>1138.3586785920872</v>
      </c>
      <c r="J185" s="12">
        <v>0</v>
      </c>
      <c r="K185" s="12">
        <v>31.589182330914738</v>
      </c>
      <c r="L185" s="12">
        <v>303.38703767777787</v>
      </c>
      <c r="M185" s="12">
        <v>41.689546370713714</v>
      </c>
      <c r="N185" s="12">
        <v>129.41386451308776</v>
      </c>
      <c r="O185" s="12">
        <v>4.0025524678858962E-2</v>
      </c>
      <c r="P185" s="12">
        <v>2.9690550371905843E-2</v>
      </c>
      <c r="Q185" s="12">
        <v>121.95</v>
      </c>
      <c r="R185" s="12">
        <v>176.64734567190385</v>
      </c>
      <c r="S185" s="12">
        <v>86.782430175173673</v>
      </c>
      <c r="T185" s="12">
        <v>432.85818204172637</v>
      </c>
      <c r="U185" s="13">
        <v>119.34695040386428</v>
      </c>
      <c r="V185" s="18">
        <f t="shared" si="6"/>
        <v>0.14878033808669375</v>
      </c>
    </row>
    <row r="186" spans="2:22" x14ac:dyDescent="0.25">
      <c r="B186" s="16">
        <v>790</v>
      </c>
      <c r="C186" s="15">
        <v>8</v>
      </c>
      <c r="D186" s="17" t="s">
        <v>257</v>
      </c>
      <c r="E186" s="22">
        <f>INDEX('[1]Accepted Materials'!$E$6:$E$251,MATCH(B186,'[1]Accepted Materials'!$B$6:$B$251,0))</f>
        <v>220</v>
      </c>
      <c r="F186" s="22">
        <f>INDEX('[1]Accepted Materials'!$H$6:$H$251,MATCH(B186,'[1]Accepted Materials'!$B$6:$B$251,0))</f>
        <v>220</v>
      </c>
      <c r="G186" s="11">
        <f t="shared" si="5"/>
        <v>11.846855238351051</v>
      </c>
      <c r="H186" s="12">
        <v>2.3338652416399199</v>
      </c>
      <c r="I186" s="12">
        <v>5.7622090813338707</v>
      </c>
      <c r="J186" s="12">
        <v>0</v>
      </c>
      <c r="K186" s="12">
        <v>0.1637320417434531</v>
      </c>
      <c r="L186" s="12">
        <v>1.1266373270585914</v>
      </c>
      <c r="M186" s="12">
        <v>0.28911234520999263</v>
      </c>
      <c r="N186" s="12">
        <v>0.16754526486692228</v>
      </c>
      <c r="O186" s="12">
        <v>4.4007108743340101E-3</v>
      </c>
      <c r="P186" s="12">
        <v>3.2644051248532577E-3</v>
      </c>
      <c r="Q186" s="12">
        <v>0</v>
      </c>
      <c r="R186" s="12">
        <v>0.45269232613732013</v>
      </c>
      <c r="S186" s="12">
        <v>0.22126189292410253</v>
      </c>
      <c r="T186" s="12">
        <v>1.0363843911739998</v>
      </c>
      <c r="U186" s="13">
        <v>0.28575021026369118</v>
      </c>
      <c r="V186" s="18">
        <f t="shared" si="6"/>
        <v>5.3849341992504775E-2</v>
      </c>
    </row>
    <row r="187" spans="2:22" x14ac:dyDescent="0.25">
      <c r="B187" s="16">
        <v>794</v>
      </c>
      <c r="C187" s="15">
        <v>6</v>
      </c>
      <c r="D187" s="17" t="s">
        <v>98</v>
      </c>
      <c r="E187" s="22">
        <f>INDEX('[1]Accepted Materials'!$E$6:$E$251,MATCH(B187,'[1]Accepted Materials'!$B$6:$B$251,0))</f>
        <v>249</v>
      </c>
      <c r="F187" s="22">
        <f>INDEX('[1]Accepted Materials'!$H$6:$H$251,MATCH(B187,'[1]Accepted Materials'!$B$6:$B$251,0))</f>
        <v>249</v>
      </c>
      <c r="G187" s="11">
        <f t="shared" si="5"/>
        <v>17.276725758249601</v>
      </c>
      <c r="H187" s="12">
        <v>1.633830683310233</v>
      </c>
      <c r="I187" s="12">
        <v>4.0338550113188827</v>
      </c>
      <c r="J187" s="12">
        <v>0</v>
      </c>
      <c r="K187" s="12">
        <v>0.11462119957428046</v>
      </c>
      <c r="L187" s="12">
        <v>3.6102216059191905</v>
      </c>
      <c r="M187" s="12">
        <v>0.92643800284880995</v>
      </c>
      <c r="N187" s="12">
        <v>0.53688575787846171</v>
      </c>
      <c r="O187" s="12">
        <v>1.4101735401758027E-2</v>
      </c>
      <c r="P187" s="12">
        <v>1.0460532088873055E-2</v>
      </c>
      <c r="Q187" s="12">
        <v>0</v>
      </c>
      <c r="R187" s="12">
        <v>1.4506173170399281</v>
      </c>
      <c r="S187" s="12">
        <v>0.70901651065181781</v>
      </c>
      <c r="T187" s="12">
        <v>3.3210130990619993</v>
      </c>
      <c r="U187" s="13">
        <v>0.91566430315536618</v>
      </c>
      <c r="V187" s="18">
        <f t="shared" si="6"/>
        <v>6.9384440796183139E-2</v>
      </c>
    </row>
    <row r="188" spans="2:22" x14ac:dyDescent="0.25">
      <c r="B188" s="16">
        <v>795</v>
      </c>
      <c r="C188" s="15">
        <v>8</v>
      </c>
      <c r="D188" s="17" t="s">
        <v>258</v>
      </c>
      <c r="E188" s="22">
        <f>INDEX('[1]Accepted Materials'!$E$6:$E$251,MATCH(B188,'[1]Accepted Materials'!$B$6:$B$251,0))</f>
        <v>2466</v>
      </c>
      <c r="F188" s="22">
        <f>INDEX('[1]Accepted Materials'!$H$6:$H$251,MATCH(B188,'[1]Accepted Materials'!$B$6:$B$251,0))</f>
        <v>2466</v>
      </c>
      <c r="G188" s="11">
        <f t="shared" si="5"/>
        <v>246.20000000000005</v>
      </c>
      <c r="H188" s="12">
        <v>54.595047442538451</v>
      </c>
      <c r="I188" s="12">
        <v>134.79273462601432</v>
      </c>
      <c r="J188" s="12">
        <v>0</v>
      </c>
      <c r="K188" s="12">
        <v>3.8301091371352851</v>
      </c>
      <c r="L188" s="12">
        <v>26.354914252923425</v>
      </c>
      <c r="M188" s="12">
        <v>6.7630735148496406</v>
      </c>
      <c r="N188" s="12">
        <v>3.9193101302433964</v>
      </c>
      <c r="O188" s="12">
        <v>0.10294382669512678</v>
      </c>
      <c r="P188" s="12">
        <v>7.6362743436634947E-2</v>
      </c>
      <c r="Q188" s="12">
        <v>0</v>
      </c>
      <c r="R188" s="12">
        <v>10.58962556251703</v>
      </c>
      <c r="S188" s="12">
        <v>5.1758787636467014</v>
      </c>
      <c r="T188" s="12">
        <v>0</v>
      </c>
      <c r="U188" s="13">
        <v>0</v>
      </c>
      <c r="V188" s="18">
        <f t="shared" si="6"/>
        <v>9.9837793998377958E-2</v>
      </c>
    </row>
    <row r="189" spans="2:22" x14ac:dyDescent="0.25">
      <c r="B189" s="16">
        <v>796</v>
      </c>
      <c r="C189" s="15">
        <v>8</v>
      </c>
      <c r="D189" s="17" t="s">
        <v>193</v>
      </c>
      <c r="E189" s="22">
        <f>INDEX('[1]Accepted Materials'!$E$6:$E$251,MATCH(B189,'[1]Accepted Materials'!$B$6:$B$251,0))</f>
        <v>142</v>
      </c>
      <c r="F189" s="22">
        <f>INDEX('[1]Accepted Materials'!$H$6:$H$251,MATCH(B189,'[1]Accepted Materials'!$B$6:$B$251,0))</f>
        <v>142</v>
      </c>
      <c r="G189" s="11">
        <f t="shared" si="5"/>
        <v>35.999999999999986</v>
      </c>
      <c r="H189" s="12">
        <v>7.0921056270737068</v>
      </c>
      <c r="I189" s="12">
        <v>17.510092151416593</v>
      </c>
      <c r="J189" s="12">
        <v>0</v>
      </c>
      <c r="K189" s="12">
        <v>0.49754583677893732</v>
      </c>
      <c r="L189" s="12">
        <v>3.4236042357308851</v>
      </c>
      <c r="M189" s="12">
        <v>0.87854913545887259</v>
      </c>
      <c r="N189" s="12">
        <v>0.50913338720333134</v>
      </c>
      <c r="O189" s="12">
        <v>1.3372797108481878E-2</v>
      </c>
      <c r="P189" s="12">
        <v>9.9198126532585636E-3</v>
      </c>
      <c r="Q189" s="12">
        <v>0</v>
      </c>
      <c r="R189" s="12">
        <v>1.3756328927010566</v>
      </c>
      <c r="S189" s="12">
        <v>0.67236646223900243</v>
      </c>
      <c r="T189" s="12">
        <v>3.1493453183662856</v>
      </c>
      <c r="U189" s="13">
        <v>0.86833234326958131</v>
      </c>
      <c r="V189" s="18">
        <f t="shared" si="6"/>
        <v>0.25352112676056326</v>
      </c>
    </row>
    <row r="190" spans="2:22" x14ac:dyDescent="0.25">
      <c r="B190" s="16">
        <v>797</v>
      </c>
      <c r="C190" s="15">
        <v>8</v>
      </c>
      <c r="D190" s="17" t="s">
        <v>194</v>
      </c>
      <c r="E190" s="22">
        <f>INDEX('[1]Accepted Materials'!$E$6:$E$251,MATCH(B190,'[1]Accepted Materials'!$B$6:$B$251,0))</f>
        <v>462</v>
      </c>
      <c r="F190" s="22">
        <f>INDEX('[1]Accepted Materials'!$H$6:$H$251,MATCH(B190,'[1]Accepted Materials'!$B$6:$B$251,0))</f>
        <v>462</v>
      </c>
      <c r="G190" s="11">
        <f t="shared" si="5"/>
        <v>15.956988688391213</v>
      </c>
      <c r="H190" s="12">
        <v>2.9174311171559744</v>
      </c>
      <c r="I190" s="12">
        <v>7.2030071734689445</v>
      </c>
      <c r="J190" s="12">
        <v>0</v>
      </c>
      <c r="K190" s="12">
        <v>0.2046720371576318</v>
      </c>
      <c r="L190" s="12">
        <v>2.8014677908152867</v>
      </c>
      <c r="M190" s="12">
        <v>0.7188994218285325</v>
      </c>
      <c r="N190" s="12">
        <v>0.41661380442074492</v>
      </c>
      <c r="O190" s="12">
        <v>1.0942695999008172E-2</v>
      </c>
      <c r="P190" s="12">
        <v>8.1171869543189383E-3</v>
      </c>
      <c r="Q190" s="12">
        <v>0</v>
      </c>
      <c r="R190" s="12">
        <v>1.1256532518179188</v>
      </c>
      <c r="S190" s="12">
        <v>0.55018420877285379</v>
      </c>
      <c r="T190" s="12">
        <v>0</v>
      </c>
      <c r="U190" s="13">
        <v>0</v>
      </c>
      <c r="V190" s="18">
        <f t="shared" si="6"/>
        <v>3.4538936554959335E-2</v>
      </c>
    </row>
    <row r="191" spans="2:22" x14ac:dyDescent="0.25">
      <c r="B191" s="16">
        <v>801</v>
      </c>
      <c r="C191" s="15">
        <v>8</v>
      </c>
      <c r="D191" s="17" t="s">
        <v>195</v>
      </c>
      <c r="E191" s="22">
        <f>INDEX('[1]Accepted Materials'!$E$6:$E$251,MATCH(B191,'[1]Accepted Materials'!$B$6:$B$251,0))</f>
        <v>1171</v>
      </c>
      <c r="F191" s="22">
        <f>INDEX('[1]Accepted Materials'!$H$6:$H$251,MATCH(B191,'[1]Accepted Materials'!$B$6:$B$251,0))</f>
        <v>1171</v>
      </c>
      <c r="G191" s="11">
        <f t="shared" si="5"/>
        <v>84.040873190713398</v>
      </c>
      <c r="H191" s="12">
        <v>17.320092797580106</v>
      </c>
      <c r="I191" s="12">
        <v>42.762535825605028</v>
      </c>
      <c r="J191" s="12">
        <v>0</v>
      </c>
      <c r="K191" s="12">
        <v>1.2150890746979111</v>
      </c>
      <c r="L191" s="12">
        <v>11.313138085564429</v>
      </c>
      <c r="M191" s="12">
        <v>2.9031240178605584</v>
      </c>
      <c r="N191" s="12">
        <v>1.682407169990191</v>
      </c>
      <c r="O191" s="12">
        <v>4.4189774828396471E-2</v>
      </c>
      <c r="P191" s="12">
        <v>3.2779551198704862E-2</v>
      </c>
      <c r="Q191" s="12">
        <v>0</v>
      </c>
      <c r="R191" s="12">
        <v>4.5457137562073067</v>
      </c>
      <c r="S191" s="12">
        <v>2.221803137180776</v>
      </c>
      <c r="T191" s="12">
        <v>0</v>
      </c>
      <c r="U191" s="13">
        <v>0</v>
      </c>
      <c r="V191" s="18">
        <f t="shared" si="6"/>
        <v>7.1768465577039628E-2</v>
      </c>
    </row>
    <row r="192" spans="2:22" x14ac:dyDescent="0.25">
      <c r="B192" s="16">
        <v>806</v>
      </c>
      <c r="C192" s="15">
        <v>6</v>
      </c>
      <c r="D192" s="17" t="s">
        <v>99</v>
      </c>
      <c r="E192" s="22">
        <f>INDEX('[1]Accepted Materials'!$E$6:$E$251,MATCH(B192,'[1]Accepted Materials'!$B$6:$B$251,0))</f>
        <v>292</v>
      </c>
      <c r="F192" s="22">
        <f>INDEX('[1]Accepted Materials'!$H$6:$H$251,MATCH(B192,'[1]Accepted Materials'!$B$6:$B$251,0))</f>
        <v>292</v>
      </c>
      <c r="G192" s="11">
        <f t="shared" si="5"/>
        <v>43.759999999999991</v>
      </c>
      <c r="H192" s="12">
        <v>8.6208483955762603</v>
      </c>
      <c r="I192" s="12">
        <v>21.284489792944171</v>
      </c>
      <c r="J192" s="12">
        <v>0</v>
      </c>
      <c r="K192" s="12">
        <v>0.60479460604017488</v>
      </c>
      <c r="L192" s="12">
        <v>4.16158114876621</v>
      </c>
      <c r="M192" s="12">
        <v>1.067925282435563</v>
      </c>
      <c r="N192" s="12">
        <v>0.6188799173338273</v>
      </c>
      <c r="O192" s="12">
        <v>1.625537781853242E-2</v>
      </c>
      <c r="P192" s="12">
        <v>1.2058083380738743E-2</v>
      </c>
      <c r="Q192" s="12">
        <v>0</v>
      </c>
      <c r="R192" s="12">
        <v>1.6721582051277288</v>
      </c>
      <c r="S192" s="12">
        <v>0.81729878854385407</v>
      </c>
      <c r="T192" s="12">
        <v>3.8282041981030179</v>
      </c>
      <c r="U192" s="13">
        <v>1.0555062039299132</v>
      </c>
      <c r="V192" s="18">
        <f t="shared" si="6"/>
        <v>0.14986301369863012</v>
      </c>
    </row>
    <row r="193" spans="2:22" x14ac:dyDescent="0.25">
      <c r="B193" s="16">
        <v>809</v>
      </c>
      <c r="C193" s="15">
        <v>8</v>
      </c>
      <c r="D193" s="17" t="s">
        <v>259</v>
      </c>
      <c r="E193" s="22">
        <f>INDEX('[1]Accepted Materials'!$E$6:$E$251,MATCH(B193,'[1]Accepted Materials'!$B$6:$B$251,0))</f>
        <v>5021</v>
      </c>
      <c r="F193" s="22">
        <f>INDEX('[1]Accepted Materials'!$H$6:$H$251,MATCH(B193,'[1]Accepted Materials'!$B$6:$B$251,0))</f>
        <v>5021</v>
      </c>
      <c r="G193" s="11">
        <f t="shared" si="5"/>
        <v>236.78777465897457</v>
      </c>
      <c r="H193" s="12">
        <v>46.64788636336597</v>
      </c>
      <c r="I193" s="12">
        <v>115.17154873909757</v>
      </c>
      <c r="J193" s="12">
        <v>0</v>
      </c>
      <c r="K193" s="12">
        <v>3.2725769856033886</v>
      </c>
      <c r="L193" s="12">
        <v>22.518545230326552</v>
      </c>
      <c r="M193" s="12">
        <v>5.7786026309409033</v>
      </c>
      <c r="N193" s="12">
        <v>3.3487933822350811</v>
      </c>
      <c r="O193" s="12">
        <v>8.7958746341205415E-2</v>
      </c>
      <c r="P193" s="12">
        <v>6.5246954533306506E-2</v>
      </c>
      <c r="Q193" s="12">
        <v>0</v>
      </c>
      <c r="R193" s="12">
        <v>9.0481403169547558</v>
      </c>
      <c r="S193" s="12">
        <v>4.4224488430250242</v>
      </c>
      <c r="T193" s="12">
        <v>20.714624154683687</v>
      </c>
      <c r="U193" s="13">
        <v>5.7114023118671398</v>
      </c>
      <c r="V193" s="18">
        <f t="shared" si="6"/>
        <v>4.7159485094398441E-2</v>
      </c>
    </row>
    <row r="194" spans="2:22" x14ac:dyDescent="0.25">
      <c r="B194" s="16">
        <v>810</v>
      </c>
      <c r="C194" s="15">
        <v>8</v>
      </c>
      <c r="D194" s="17" t="s">
        <v>196</v>
      </c>
      <c r="E194" s="22">
        <f>INDEX('[1]Accepted Materials'!$E$6:$E$251,MATCH(B194,'[1]Accepted Materials'!$B$6:$B$251,0))</f>
        <v>1300</v>
      </c>
      <c r="F194" s="22">
        <f>INDEX('[1]Accepted Materials'!$H$6:$H$251,MATCH(B194,'[1]Accepted Materials'!$B$6:$B$251,0))</f>
        <v>1300</v>
      </c>
      <c r="G194" s="11">
        <f t="shared" si="5"/>
        <v>152.71</v>
      </c>
      <c r="H194" s="12">
        <v>28.411095815673811</v>
      </c>
      <c r="I194" s="12">
        <v>70.145727096346377</v>
      </c>
      <c r="J194" s="12">
        <v>0</v>
      </c>
      <c r="K194" s="12">
        <v>1.9931770879798092</v>
      </c>
      <c r="L194" s="12">
        <v>10.38</v>
      </c>
      <c r="M194" s="12">
        <v>2.95</v>
      </c>
      <c r="N194" s="12">
        <v>4.9000000000000004</v>
      </c>
      <c r="O194" s="12">
        <v>0</v>
      </c>
      <c r="P194" s="12">
        <v>0</v>
      </c>
      <c r="Q194" s="12">
        <v>9.8000000000000007</v>
      </c>
      <c r="R194" s="12">
        <v>9.8000000000000007</v>
      </c>
      <c r="S194" s="12">
        <v>4.08</v>
      </c>
      <c r="T194" s="12">
        <v>6.3189717881765937</v>
      </c>
      <c r="U194" s="13">
        <v>3.9310282118234072</v>
      </c>
      <c r="V194" s="18">
        <f t="shared" si="6"/>
        <v>0.11746923076923077</v>
      </c>
    </row>
    <row r="195" spans="2:22" x14ac:dyDescent="0.25">
      <c r="B195" s="16">
        <v>811</v>
      </c>
      <c r="C195" s="15">
        <v>6</v>
      </c>
      <c r="D195" s="17" t="s">
        <v>100</v>
      </c>
      <c r="E195" s="22">
        <f>INDEX('[1]Accepted Materials'!$E$6:$E$251,MATCH(B195,'[1]Accepted Materials'!$B$6:$B$251,0))</f>
        <v>7637</v>
      </c>
      <c r="F195" s="22">
        <f>INDEX('[1]Accepted Materials'!$H$6:$H$251,MATCH(B195,'[1]Accepted Materials'!$B$6:$B$251,0))</f>
        <v>6083</v>
      </c>
      <c r="G195" s="11">
        <f t="shared" si="5"/>
        <v>599.99415221555114</v>
      </c>
      <c r="H195" s="12">
        <v>115.71792524091138</v>
      </c>
      <c r="I195" s="12">
        <v>394.27613388946912</v>
      </c>
      <c r="J195" s="12">
        <v>0</v>
      </c>
      <c r="K195" s="12">
        <v>8.1181774457112734</v>
      </c>
      <c r="L195" s="12">
        <v>40.730558195047578</v>
      </c>
      <c r="M195" s="12">
        <v>10.452083309032675</v>
      </c>
      <c r="N195" s="12">
        <v>6.0571507769793085</v>
      </c>
      <c r="O195" s="12">
        <v>0.15909592737762937</v>
      </c>
      <c r="P195" s="12">
        <v>0.11801583323817252</v>
      </c>
      <c r="Q195" s="12">
        <v>0</v>
      </c>
      <c r="R195" s="12">
        <v>16.365879854457084</v>
      </c>
      <c r="S195" s="12">
        <v>7.999131743327073</v>
      </c>
      <c r="T195" s="12">
        <v>0</v>
      </c>
      <c r="U195" s="13">
        <v>0</v>
      </c>
      <c r="V195" s="18">
        <f t="shared" si="6"/>
        <v>9.8634580341205189E-2</v>
      </c>
    </row>
    <row r="196" spans="2:22" x14ac:dyDescent="0.25">
      <c r="B196" s="16">
        <v>812</v>
      </c>
      <c r="C196" s="15">
        <v>8</v>
      </c>
      <c r="D196" s="17" t="s">
        <v>197</v>
      </c>
      <c r="E196" s="22">
        <f>INDEX('[1]Accepted Materials'!$E$6:$E$251,MATCH(B196,'[1]Accepted Materials'!$B$6:$B$251,0))</f>
        <v>937</v>
      </c>
      <c r="F196" s="22">
        <f>INDEX('[1]Accepted Materials'!$H$6:$H$251,MATCH(B196,'[1]Accepted Materials'!$B$6:$B$251,0))</f>
        <v>937</v>
      </c>
      <c r="G196" s="11">
        <f t="shared" si="5"/>
        <v>45.965229448199999</v>
      </c>
      <c r="H196" s="12">
        <v>9.0552850672031493</v>
      </c>
      <c r="I196" s="12">
        <v>22.357094538860832</v>
      </c>
      <c r="J196" s="12">
        <v>0</v>
      </c>
      <c r="K196" s="12">
        <v>0.63527245968168133</v>
      </c>
      <c r="L196" s="12">
        <v>4.3712987287555434</v>
      </c>
      <c r="M196" s="12">
        <v>1.1217420164690231</v>
      </c>
      <c r="N196" s="12">
        <v>0.65006758229278849</v>
      </c>
      <c r="O196" s="12">
        <v>1.7074546873766534E-2</v>
      </c>
      <c r="P196" s="12">
        <v>1.2665735130282988E-2</v>
      </c>
      <c r="Q196" s="12">
        <v>0</v>
      </c>
      <c r="R196" s="12">
        <v>1.7564244874859769</v>
      </c>
      <c r="S196" s="12">
        <v>0.8584855197247292</v>
      </c>
      <c r="T196" s="12">
        <v>4.0211216713978004</v>
      </c>
      <c r="U196" s="13">
        <v>1.1086970943244299</v>
      </c>
      <c r="V196" s="18">
        <f t="shared" si="6"/>
        <v>4.9055741140021342E-2</v>
      </c>
    </row>
    <row r="197" spans="2:22" x14ac:dyDescent="0.25">
      <c r="B197" s="16">
        <v>818</v>
      </c>
      <c r="C197" s="15">
        <v>8</v>
      </c>
      <c r="D197" s="17" t="s">
        <v>198</v>
      </c>
      <c r="E197" s="22">
        <f>INDEX('[1]Accepted Materials'!$E$6:$E$251,MATCH(B197,'[1]Accepted Materials'!$B$6:$B$251,0))</f>
        <v>584</v>
      </c>
      <c r="F197" s="22">
        <f>INDEX('[1]Accepted Materials'!$H$6:$H$251,MATCH(B197,'[1]Accepted Materials'!$B$6:$B$251,0))</f>
        <v>584</v>
      </c>
      <c r="G197" s="11">
        <f t="shared" si="5"/>
        <v>31.421003016907981</v>
      </c>
      <c r="H197" s="12">
        <v>6.1900297862364742</v>
      </c>
      <c r="I197" s="12">
        <v>15.282907175444379</v>
      </c>
      <c r="J197" s="12">
        <v>0</v>
      </c>
      <c r="K197" s="12">
        <v>0.43426081218002771</v>
      </c>
      <c r="L197" s="12">
        <v>2.9881410838777533</v>
      </c>
      <c r="M197" s="12">
        <v>0.76680263988208741</v>
      </c>
      <c r="N197" s="12">
        <v>0.44437449153679059</v>
      </c>
      <c r="O197" s="12">
        <v>1.1671852730280766E-2</v>
      </c>
      <c r="P197" s="12">
        <v>8.658068425144428E-3</v>
      </c>
      <c r="Q197" s="12">
        <v>0</v>
      </c>
      <c r="R197" s="12">
        <v>1.2006601464366047</v>
      </c>
      <c r="S197" s="12">
        <v>0.58684523995776239</v>
      </c>
      <c r="T197" s="12">
        <v>2.7487663541575587</v>
      </c>
      <c r="U197" s="13">
        <v>0.7578853660431194</v>
      </c>
      <c r="V197" s="18">
        <f t="shared" si="6"/>
        <v>5.3803087357719145E-2</v>
      </c>
    </row>
    <row r="198" spans="2:22" x14ac:dyDescent="0.25">
      <c r="B198" s="16">
        <v>824</v>
      </c>
      <c r="C198" s="15">
        <v>6</v>
      </c>
      <c r="D198" s="17" t="s">
        <v>101</v>
      </c>
      <c r="E198" s="22">
        <f>INDEX('[1]Accepted Materials'!$E$6:$E$251,MATCH(B198,'[1]Accepted Materials'!$B$6:$B$251,0))</f>
        <v>521</v>
      </c>
      <c r="F198" s="22">
        <f>INDEX('[1]Accepted Materials'!$H$6:$H$251,MATCH(B198,'[1]Accepted Materials'!$B$6:$B$251,0))</f>
        <v>521</v>
      </c>
      <c r="G198" s="11">
        <f t="shared" si="5"/>
        <v>32.97999999999999</v>
      </c>
      <c r="H198" s="12">
        <v>6.4971567661358565</v>
      </c>
      <c r="I198" s="12">
        <v>16.041189976492198</v>
      </c>
      <c r="J198" s="12">
        <v>0</v>
      </c>
      <c r="K198" s="12">
        <v>0.45580726936025973</v>
      </c>
      <c r="L198" s="12">
        <v>3.1364018804001277</v>
      </c>
      <c r="M198" s="12">
        <v>0.80484862465093387</v>
      </c>
      <c r="N198" s="12">
        <v>0.46642275305460751</v>
      </c>
      <c r="O198" s="12">
        <v>1.2250968017714789E-2</v>
      </c>
      <c r="P198" s="12">
        <v>9.0876505917907614E-3</v>
      </c>
      <c r="Q198" s="12">
        <v>0</v>
      </c>
      <c r="R198" s="12">
        <v>1.2602325778133567</v>
      </c>
      <c r="S198" s="12">
        <v>0.61596238679561943</v>
      </c>
      <c r="T198" s="12">
        <v>2.8851502388811139</v>
      </c>
      <c r="U198" s="13">
        <v>0.79548890780641079</v>
      </c>
      <c r="V198" s="18">
        <f t="shared" si="6"/>
        <v>6.3301343570057567E-2</v>
      </c>
    </row>
    <row r="199" spans="2:22" x14ac:dyDescent="0.25">
      <c r="B199" s="16">
        <v>826</v>
      </c>
      <c r="C199" s="15">
        <v>6</v>
      </c>
      <c r="D199" s="17" t="s">
        <v>102</v>
      </c>
      <c r="E199" s="22">
        <f>INDEX('[1]Accepted Materials'!$E$6:$E$251,MATCH(B199,'[1]Accepted Materials'!$B$6:$B$251,0))</f>
        <v>205</v>
      </c>
      <c r="F199" s="22">
        <f>INDEX('[1]Accepted Materials'!$H$6:$H$251,MATCH(B199,'[1]Accepted Materials'!$B$6:$B$251,0))</f>
        <v>205</v>
      </c>
      <c r="G199" s="11">
        <f t="shared" si="5"/>
        <v>47.52</v>
      </c>
      <c r="H199" s="12">
        <v>9.3615794277372935</v>
      </c>
      <c r="I199" s="12">
        <v>23.113321639869906</v>
      </c>
      <c r="J199" s="12">
        <v>0</v>
      </c>
      <c r="K199" s="12">
        <v>0.65676050454819734</v>
      </c>
      <c r="L199" s="12">
        <v>4.5191575911647686</v>
      </c>
      <c r="M199" s="12">
        <v>1.159684858805712</v>
      </c>
      <c r="N199" s="12">
        <v>0.67205607110839749</v>
      </c>
      <c r="O199" s="12">
        <v>1.7652092183196081E-2</v>
      </c>
      <c r="P199" s="12">
        <v>1.3094152702301305E-2</v>
      </c>
      <c r="Q199" s="12">
        <v>0</v>
      </c>
      <c r="R199" s="12">
        <v>1.8158354183653949</v>
      </c>
      <c r="S199" s="12">
        <v>0.88752373015548325</v>
      </c>
      <c r="T199" s="12">
        <v>4.1571358202434974</v>
      </c>
      <c r="U199" s="13">
        <v>1.1461986931158474</v>
      </c>
      <c r="V199" s="18">
        <f t="shared" si="6"/>
        <v>0.2318048780487805</v>
      </c>
    </row>
    <row r="200" spans="2:22" x14ac:dyDescent="0.25">
      <c r="B200" s="16">
        <v>830</v>
      </c>
      <c r="C200" s="15">
        <v>9</v>
      </c>
      <c r="D200" s="17" t="s">
        <v>277</v>
      </c>
      <c r="E200" s="22">
        <f>INDEX('[1]Accepted Materials'!$E$6:$E$251,MATCH(B200,'[1]Accepted Materials'!$B$6:$B$251,0))</f>
        <v>563</v>
      </c>
      <c r="F200" s="22">
        <f>INDEX('[1]Accepted Materials'!$H$6:$H$251,MATCH(B200,'[1]Accepted Materials'!$B$6:$B$251,0))</f>
        <v>563</v>
      </c>
      <c r="G200" s="11">
        <f t="shared" ref="G200:G252" si="7">SUM(H200:U200)</f>
        <v>25.4</v>
      </c>
      <c r="H200" s="12">
        <v>2.4909538244701331E-2</v>
      </c>
      <c r="I200" s="12">
        <v>14.523342936027195</v>
      </c>
      <c r="J200" s="12">
        <v>0</v>
      </c>
      <c r="K200" s="12">
        <v>1.7475257281032116E-3</v>
      </c>
      <c r="L200" s="12">
        <v>0.82</v>
      </c>
      <c r="M200" s="12">
        <v>0.4</v>
      </c>
      <c r="N200" s="12">
        <v>0.33</v>
      </c>
      <c r="O200" s="12">
        <v>0.11</v>
      </c>
      <c r="P200" s="12">
        <v>0</v>
      </c>
      <c r="Q200" s="12">
        <v>7.8</v>
      </c>
      <c r="R200" s="12">
        <v>0.89</v>
      </c>
      <c r="S200" s="12">
        <v>0.36</v>
      </c>
      <c r="T200" s="12">
        <v>0.10974209025812105</v>
      </c>
      <c r="U200" s="13">
        <v>3.0257909741878964E-2</v>
      </c>
      <c r="V200" s="18">
        <f t="shared" si="6"/>
        <v>4.5115452930728238E-2</v>
      </c>
    </row>
    <row r="201" spans="2:22" x14ac:dyDescent="0.25">
      <c r="B201" s="16">
        <v>833</v>
      </c>
      <c r="C201" s="15">
        <v>8</v>
      </c>
      <c r="D201" s="17" t="s">
        <v>199</v>
      </c>
      <c r="E201" s="22">
        <f>INDEX('[1]Accepted Materials'!$E$6:$E$251,MATCH(B201,'[1]Accepted Materials'!$B$6:$B$251,0))</f>
        <v>837</v>
      </c>
      <c r="F201" s="22">
        <f>INDEX('[1]Accepted Materials'!$H$6:$H$251,MATCH(B201,'[1]Accepted Materials'!$B$6:$B$251,0))</f>
        <v>837</v>
      </c>
      <c r="G201" s="11">
        <f t="shared" si="7"/>
        <v>53.628922211488863</v>
      </c>
      <c r="H201" s="12">
        <v>13.826767139734882</v>
      </c>
      <c r="I201" s="12">
        <v>34.13767074318568</v>
      </c>
      <c r="J201" s="12">
        <v>0</v>
      </c>
      <c r="K201" s="12">
        <v>0.97001522371931381</v>
      </c>
      <c r="L201" s="12">
        <v>1.4744611268394276</v>
      </c>
      <c r="M201" s="12">
        <v>0.37836924453271392</v>
      </c>
      <c r="N201" s="12">
        <v>0.21927107694652584</v>
      </c>
      <c r="O201" s="12">
        <v>5.759330850155296E-3</v>
      </c>
      <c r="P201" s="12">
        <v>4.2722163940883007E-3</v>
      </c>
      <c r="Q201" s="12">
        <v>0</v>
      </c>
      <c r="R201" s="12">
        <v>0.59245084578427265</v>
      </c>
      <c r="S201" s="12">
        <v>0.28957149930336951</v>
      </c>
      <c r="T201" s="12">
        <v>1.3563446377538135</v>
      </c>
      <c r="U201" s="13">
        <v>0.37396912644462216</v>
      </c>
      <c r="V201" s="18">
        <f t="shared" si="6"/>
        <v>6.407278639365456E-2</v>
      </c>
    </row>
    <row r="202" spans="2:22" x14ac:dyDescent="0.25">
      <c r="B202" s="16">
        <v>834</v>
      </c>
      <c r="C202" s="15">
        <v>8</v>
      </c>
      <c r="D202" s="17" t="s">
        <v>200</v>
      </c>
      <c r="E202" s="22">
        <f>INDEX('[1]Accepted Materials'!$E$6:$E$251,MATCH(B202,'[1]Accepted Materials'!$B$6:$B$251,0))</f>
        <v>925</v>
      </c>
      <c r="F202" s="22">
        <f>INDEX('[1]Accepted Materials'!$H$6:$H$251,MATCH(B202,'[1]Accepted Materials'!$B$6:$B$251,0))</f>
        <v>925</v>
      </c>
      <c r="G202" s="11">
        <f t="shared" si="7"/>
        <v>85.16</v>
      </c>
      <c r="H202" s="12">
        <v>4.9507707261343894</v>
      </c>
      <c r="I202" s="12">
        <v>29.961586181486012</v>
      </c>
      <c r="J202" s="12">
        <v>0</v>
      </c>
      <c r="K202" s="12">
        <v>0.34732073846051331</v>
      </c>
      <c r="L202" s="12">
        <v>1.1759247249038667</v>
      </c>
      <c r="M202" s="12">
        <v>0</v>
      </c>
      <c r="N202" s="12">
        <v>0</v>
      </c>
      <c r="O202" s="12">
        <v>0</v>
      </c>
      <c r="P202" s="12">
        <v>0</v>
      </c>
      <c r="Q202" s="12">
        <v>31.8</v>
      </c>
      <c r="R202" s="12">
        <v>12.071937503049815</v>
      </c>
      <c r="S202" s="12">
        <v>4.7539836579062067</v>
      </c>
      <c r="T202" s="12">
        <v>1.2019927021640064E-2</v>
      </c>
      <c r="U202" s="13">
        <v>8.6456541037556525E-2</v>
      </c>
      <c r="V202" s="18">
        <f t="shared" si="6"/>
        <v>9.2064864864864857E-2</v>
      </c>
    </row>
    <row r="203" spans="2:22" x14ac:dyDescent="0.25">
      <c r="B203" s="16">
        <v>837</v>
      </c>
      <c r="C203" s="15">
        <v>8</v>
      </c>
      <c r="D203" s="17" t="s">
        <v>201</v>
      </c>
      <c r="E203" s="22">
        <f>INDEX('[1]Accepted Materials'!$E$6:$E$251,MATCH(B203,'[1]Accepted Materials'!$B$6:$B$251,0))</f>
        <v>2090</v>
      </c>
      <c r="F203" s="22">
        <f>INDEX('[1]Accepted Materials'!$H$6:$H$251,MATCH(B203,'[1]Accepted Materials'!$B$6:$B$251,0))</f>
        <v>2090</v>
      </c>
      <c r="G203" s="11">
        <f t="shared" si="7"/>
        <v>188.92000000000004</v>
      </c>
      <c r="H203" s="12">
        <v>35.152903335932159</v>
      </c>
      <c r="I203" s="12">
        <v>86.790948861824504</v>
      </c>
      <c r="J203" s="12">
        <v>0</v>
      </c>
      <c r="K203" s="12">
        <v>2.4661478022433423</v>
      </c>
      <c r="L203" s="12">
        <v>12.83</v>
      </c>
      <c r="M203" s="12">
        <v>3.65</v>
      </c>
      <c r="N203" s="12">
        <v>6.06</v>
      </c>
      <c r="O203" s="12">
        <v>0</v>
      </c>
      <c r="P203" s="12">
        <v>0</v>
      </c>
      <c r="Q203" s="12">
        <v>12.12</v>
      </c>
      <c r="R203" s="12">
        <v>12.12</v>
      </c>
      <c r="S203" s="12">
        <v>5.05</v>
      </c>
      <c r="T203" s="12">
        <v>7.8209404919234871</v>
      </c>
      <c r="U203" s="13">
        <v>4.8590595080765118</v>
      </c>
      <c r="V203" s="18">
        <f t="shared" si="6"/>
        <v>9.0392344497607677E-2</v>
      </c>
    </row>
    <row r="204" spans="2:22" x14ac:dyDescent="0.25">
      <c r="B204" s="16">
        <v>840</v>
      </c>
      <c r="C204" s="15">
        <v>6</v>
      </c>
      <c r="D204" s="17" t="s">
        <v>103</v>
      </c>
      <c r="E204" s="22">
        <f>INDEX('[1]Accepted Materials'!$E$6:$E$251,MATCH(B204,'[1]Accepted Materials'!$B$6:$B$251,0))</f>
        <v>1673</v>
      </c>
      <c r="F204" s="22">
        <f>INDEX('[1]Accepted Materials'!$H$6:$H$251,MATCH(B204,'[1]Accepted Materials'!$B$6:$B$251,0))</f>
        <v>1673</v>
      </c>
      <c r="G204" s="11">
        <f t="shared" si="7"/>
        <v>131.16</v>
      </c>
      <c r="H204" s="12">
        <v>27.653843336449487</v>
      </c>
      <c r="I204" s="12">
        <v>68.276104534255808</v>
      </c>
      <c r="J204" s="12">
        <v>0</v>
      </c>
      <c r="K204" s="12">
        <v>1.9400521292947186</v>
      </c>
      <c r="L204" s="12">
        <v>10.45588112653337</v>
      </c>
      <c r="M204" s="12">
        <v>2.6831387893219989</v>
      </c>
      <c r="N204" s="12">
        <v>1.5549221836416058</v>
      </c>
      <c r="O204" s="12">
        <v>4.0841279326693382E-2</v>
      </c>
      <c r="P204" s="12">
        <v>3.0295669346784314E-2</v>
      </c>
      <c r="Q204" s="12">
        <v>0</v>
      </c>
      <c r="R204" s="12">
        <v>4.2012607210017787</v>
      </c>
      <c r="S204" s="12">
        <v>2.0534452344892498</v>
      </c>
      <c r="T204" s="12">
        <v>9.6182788686766578</v>
      </c>
      <c r="U204" s="13">
        <v>2.6519361276618612</v>
      </c>
      <c r="V204" s="18">
        <f t="shared" ref="V204:V252" si="8">+G204/F204</f>
        <v>7.8398087268380157E-2</v>
      </c>
    </row>
    <row r="205" spans="2:22" x14ac:dyDescent="0.25">
      <c r="B205" s="16">
        <v>843</v>
      </c>
      <c r="C205" s="15">
        <v>6</v>
      </c>
      <c r="D205" s="17" t="s">
        <v>278</v>
      </c>
      <c r="E205" s="22">
        <f>INDEX('[1]Accepted Materials'!$E$6:$E$251,MATCH(B205,'[1]Accepted Materials'!$B$6:$B$251,0))</f>
        <v>345</v>
      </c>
      <c r="F205" s="22">
        <f>INDEX('[1]Accepted Materials'!$H$6:$H$251,MATCH(B205,'[1]Accepted Materials'!$B$6:$B$251,0))</f>
        <v>345</v>
      </c>
      <c r="G205" s="11">
        <f t="shared" si="7"/>
        <v>24.699999999999989</v>
      </c>
      <c r="H205" s="12">
        <v>4.8659724719089041</v>
      </c>
      <c r="I205" s="12">
        <v>12.013868781666384</v>
      </c>
      <c r="J205" s="12">
        <v>0</v>
      </c>
      <c r="K205" s="12">
        <v>0.34137172690110418</v>
      </c>
      <c r="L205" s="12">
        <v>2.3489729061820239</v>
      </c>
      <c r="M205" s="12">
        <v>0.60278232349539318</v>
      </c>
      <c r="N205" s="12">
        <v>0.34932207399784126</v>
      </c>
      <c r="O205" s="12">
        <v>9.1752246827639557E-3</v>
      </c>
      <c r="P205" s="12">
        <v>6.8060936815412922E-3</v>
      </c>
      <c r="Q205" s="12">
        <v>0</v>
      </c>
      <c r="R205" s="12">
        <v>0.94383701249211382</v>
      </c>
      <c r="S205" s="12">
        <v>0.46131810048064892</v>
      </c>
      <c r="T205" s="12">
        <v>2.1608008156568683</v>
      </c>
      <c r="U205" s="13">
        <v>0.59577246885440716</v>
      </c>
      <c r="V205" s="18">
        <f t="shared" si="8"/>
        <v>7.1594202898550688E-2</v>
      </c>
    </row>
    <row r="206" spans="2:22" x14ac:dyDescent="0.25">
      <c r="B206" s="16">
        <v>847</v>
      </c>
      <c r="C206" s="15">
        <v>8</v>
      </c>
      <c r="D206" s="17" t="s">
        <v>279</v>
      </c>
      <c r="E206" s="22">
        <f>INDEX('[1]Accepted Materials'!$E$6:$E$251,MATCH(B206,'[1]Accepted Materials'!$B$6:$B$251,0))</f>
        <v>735</v>
      </c>
      <c r="F206" s="22">
        <f>INDEX('[1]Accepted Materials'!$H$6:$H$251,MATCH(B206,'[1]Accepted Materials'!$B$6:$B$251,0))</f>
        <v>735</v>
      </c>
      <c r="G206" s="11">
        <f t="shared" si="7"/>
        <v>76.415949532044593</v>
      </c>
      <c r="H206" s="12">
        <v>14.216062425039269</v>
      </c>
      <c r="I206" s="12">
        <v>35.098823421703301</v>
      </c>
      <c r="J206" s="12">
        <v>0</v>
      </c>
      <c r="K206" s="12">
        <v>0.99732618870853451</v>
      </c>
      <c r="L206" s="12">
        <v>5.1944244026834756</v>
      </c>
      <c r="M206" s="12">
        <v>1.4740934115723376</v>
      </c>
      <c r="N206" s="12">
        <v>4.9048703396960525</v>
      </c>
      <c r="O206" s="12">
        <v>0</v>
      </c>
      <c r="P206" s="12">
        <v>0</v>
      </c>
      <c r="Q206" s="12">
        <v>2.4480479870754897</v>
      </c>
      <c r="R206" s="12">
        <v>4.9048703396960525</v>
      </c>
      <c r="S206" s="12">
        <v>2.0444271720021114</v>
      </c>
      <c r="T206" s="12">
        <v>3.1660478556757967</v>
      </c>
      <c r="U206" s="13">
        <v>1.966955988192165</v>
      </c>
      <c r="V206" s="18">
        <f t="shared" si="8"/>
        <v>0.10396727827489061</v>
      </c>
    </row>
    <row r="207" spans="2:22" x14ac:dyDescent="0.25">
      <c r="B207" s="16">
        <v>854</v>
      </c>
      <c r="C207" s="15">
        <v>7</v>
      </c>
      <c r="D207" s="17" t="s">
        <v>164</v>
      </c>
      <c r="E207" s="22">
        <f>INDEX('[1]Accepted Materials'!$E$6:$E$251,MATCH(B207,'[1]Accepted Materials'!$B$6:$B$251,0))</f>
        <v>6135</v>
      </c>
      <c r="F207" s="22">
        <f>INDEX('[1]Accepted Materials'!$H$6:$H$251,MATCH(B207,'[1]Accepted Materials'!$B$6:$B$251,0))</f>
        <v>6135</v>
      </c>
      <c r="G207" s="11">
        <f t="shared" si="7"/>
        <v>797.14233540437669</v>
      </c>
      <c r="H207" s="12">
        <v>272.76414772440666</v>
      </c>
      <c r="I207" s="12">
        <v>146.90613645728234</v>
      </c>
      <c r="J207" s="12">
        <v>0</v>
      </c>
      <c r="K207" s="12">
        <v>19.135736727433702</v>
      </c>
      <c r="L207" s="12">
        <v>178.24739439674596</v>
      </c>
      <c r="M207" s="12">
        <v>45.741003767518251</v>
      </c>
      <c r="N207" s="12">
        <v>26.507649079949609</v>
      </c>
      <c r="O207" s="12">
        <v>0.69624468141083451</v>
      </c>
      <c r="P207" s="12">
        <v>0.51646762785644573</v>
      </c>
      <c r="Q207" s="12">
        <v>0</v>
      </c>
      <c r="R207" s="12">
        <v>71.621297874131997</v>
      </c>
      <c r="S207" s="12">
        <v>35.006257067641087</v>
      </c>
      <c r="T207" s="12">
        <v>0</v>
      </c>
      <c r="U207" s="13">
        <v>0</v>
      </c>
      <c r="V207" s="18">
        <f t="shared" si="8"/>
        <v>0.1299335510031584</v>
      </c>
    </row>
    <row r="208" spans="2:22" x14ac:dyDescent="0.25">
      <c r="B208" s="16">
        <v>855</v>
      </c>
      <c r="C208" s="15">
        <v>7</v>
      </c>
      <c r="D208" s="17" t="s">
        <v>165</v>
      </c>
      <c r="E208" s="22">
        <f>INDEX('[1]Accepted Materials'!$E$6:$E$251,MATCH(B208,'[1]Accepted Materials'!$B$6:$B$251,0))</f>
        <v>1620</v>
      </c>
      <c r="F208" s="22">
        <f>INDEX('[1]Accepted Materials'!$H$6:$H$251,MATCH(B208,'[1]Accepted Materials'!$B$6:$B$251,0))</f>
        <v>1620</v>
      </c>
      <c r="G208" s="11">
        <f t="shared" si="7"/>
        <v>192.57100061772678</v>
      </c>
      <c r="H208" s="12">
        <v>24.733072680884501</v>
      </c>
      <c r="I208" s="12">
        <v>61.064852189555658</v>
      </c>
      <c r="J208" s="12">
        <v>0</v>
      </c>
      <c r="K208" s="12">
        <v>1.7351458072124764</v>
      </c>
      <c r="L208" s="12">
        <v>32.990811331647812</v>
      </c>
      <c r="M208" s="12">
        <v>8.4659460550405381</v>
      </c>
      <c r="N208" s="12">
        <v>4.9061522195137908</v>
      </c>
      <c r="O208" s="12">
        <v>0.12886402633163768</v>
      </c>
      <c r="P208" s="12">
        <v>9.5590098958701797E-2</v>
      </c>
      <c r="Q208" s="12">
        <v>0</v>
      </c>
      <c r="R208" s="12">
        <v>13.255984658232808</v>
      </c>
      <c r="S208" s="12">
        <v>6.4791119458113826</v>
      </c>
      <c r="T208" s="12">
        <v>30.347975426619232</v>
      </c>
      <c r="U208" s="13">
        <v>8.3674941779182355</v>
      </c>
      <c r="V208" s="18">
        <f t="shared" si="8"/>
        <v>0.11887098803563381</v>
      </c>
    </row>
    <row r="209" spans="2:22" x14ac:dyDescent="0.25">
      <c r="B209" s="16">
        <v>862</v>
      </c>
      <c r="C209" s="15">
        <v>7</v>
      </c>
      <c r="D209" s="17" t="s">
        <v>166</v>
      </c>
      <c r="E209" s="22">
        <f>INDEX('[1]Accepted Materials'!$E$6:$E$251,MATCH(B209,'[1]Accepted Materials'!$B$6:$B$251,0))</f>
        <v>233</v>
      </c>
      <c r="F209" s="22">
        <f>INDEX('[1]Accepted Materials'!$H$6:$H$251,MATCH(B209,'[1]Accepted Materials'!$B$6:$B$251,0))</f>
        <v>233</v>
      </c>
      <c r="G209" s="11">
        <f t="shared" si="7"/>
        <v>11.634808712767379</v>
      </c>
      <c r="H209" s="12">
        <v>1.0958318088363019</v>
      </c>
      <c r="I209" s="12">
        <v>2.7055598103231353</v>
      </c>
      <c r="J209" s="12">
        <v>0</v>
      </c>
      <c r="K209" s="12">
        <v>7.6877951763022714E-2</v>
      </c>
      <c r="L209" s="12">
        <v>2.4362106104065377</v>
      </c>
      <c r="M209" s="12">
        <v>0.62516885077736495</v>
      </c>
      <c r="N209" s="12">
        <v>0.36229542745386273</v>
      </c>
      <c r="O209" s="12">
        <v>9.5159802253084701E-3</v>
      </c>
      <c r="P209" s="12">
        <v>7.0588628752395275E-3</v>
      </c>
      <c r="Q209" s="12">
        <v>0</v>
      </c>
      <c r="R209" s="12">
        <v>0.97888985363610415</v>
      </c>
      <c r="S209" s="12">
        <v>0.47845083619557788</v>
      </c>
      <c r="T209" s="12">
        <v>2.2410500607410744</v>
      </c>
      <c r="U209" s="13">
        <v>0.61789865953385026</v>
      </c>
      <c r="V209" s="18">
        <f t="shared" si="8"/>
        <v>4.9934801342349268E-2</v>
      </c>
    </row>
    <row r="210" spans="2:22" x14ac:dyDescent="0.25">
      <c r="B210" s="16">
        <v>866</v>
      </c>
      <c r="C210" s="15">
        <v>8</v>
      </c>
      <c r="D210" s="17" t="s">
        <v>202</v>
      </c>
      <c r="E210" s="22">
        <f>INDEX('[1]Accepted Materials'!$E$6:$E$251,MATCH(B210,'[1]Accepted Materials'!$B$6:$B$251,0))</f>
        <v>1333</v>
      </c>
      <c r="F210" s="22">
        <f>INDEX('[1]Accepted Materials'!$H$6:$H$251,MATCH(B210,'[1]Accepted Materials'!$B$6:$B$251,0))</f>
        <v>1333</v>
      </c>
      <c r="G210" s="11">
        <f t="shared" si="7"/>
        <v>76.755675535871106</v>
      </c>
      <c r="H210" s="12">
        <v>14.989005601917061</v>
      </c>
      <c r="I210" s="12">
        <v>37.00718561575642</v>
      </c>
      <c r="J210" s="12">
        <v>0</v>
      </c>
      <c r="K210" s="12">
        <v>1.0515519264434803</v>
      </c>
      <c r="L210" s="12">
        <v>5.8765684792480144</v>
      </c>
      <c r="M210" s="12">
        <v>1.5080172243699825</v>
      </c>
      <c r="N210" s="12">
        <v>0.87392029246427672</v>
      </c>
      <c r="O210" s="12">
        <v>2.2954217998362388E-2</v>
      </c>
      <c r="P210" s="12">
        <v>1.7027218785917859E-2</v>
      </c>
      <c r="Q210" s="12">
        <v>0</v>
      </c>
      <c r="R210" s="12">
        <v>15.409444958887596</v>
      </c>
      <c r="S210" s="12">
        <v>0</v>
      </c>
      <c r="T210" s="12">
        <v>0</v>
      </c>
      <c r="U210" s="13">
        <v>0</v>
      </c>
      <c r="V210" s="18">
        <f t="shared" si="8"/>
        <v>5.7581151939888303E-2</v>
      </c>
    </row>
    <row r="211" spans="2:22" x14ac:dyDescent="0.25">
      <c r="B211" s="16">
        <v>871</v>
      </c>
      <c r="C211" s="15">
        <v>8</v>
      </c>
      <c r="D211" s="17" t="s">
        <v>203</v>
      </c>
      <c r="E211" s="22">
        <f>INDEX('[1]Accepted Materials'!$E$6:$E$251,MATCH(B211,'[1]Accepted Materials'!$B$6:$B$251,0))</f>
        <v>283</v>
      </c>
      <c r="F211" s="22">
        <f>INDEX('[1]Accepted Materials'!$H$6:$H$251,MATCH(B211,'[1]Accepted Materials'!$B$6:$B$251,0))</f>
        <v>283</v>
      </c>
      <c r="G211" s="11">
        <f t="shared" si="7"/>
        <v>16.759038191090269</v>
      </c>
      <c r="H211" s="12">
        <v>3.1734495821503774</v>
      </c>
      <c r="I211" s="12">
        <v>7.835105333062474</v>
      </c>
      <c r="J211" s="12">
        <v>0</v>
      </c>
      <c r="K211" s="12">
        <v>0.22263298248115176</v>
      </c>
      <c r="L211" s="12">
        <v>2.7497210624635753</v>
      </c>
      <c r="M211" s="12">
        <v>0.70562042100777445</v>
      </c>
      <c r="N211" s="12">
        <v>0.40891840937261575</v>
      </c>
      <c r="O211" s="12">
        <v>1.0740570270790806E-2</v>
      </c>
      <c r="P211" s="12">
        <v>7.9672520274629843E-3</v>
      </c>
      <c r="Q211" s="12">
        <v>0</v>
      </c>
      <c r="R211" s="12">
        <v>1.1048609824114979</v>
      </c>
      <c r="S211" s="12">
        <v>0.54002159584254961</v>
      </c>
      <c r="T211" s="12">
        <v>0</v>
      </c>
      <c r="U211" s="13">
        <v>0</v>
      </c>
      <c r="V211" s="18">
        <f t="shared" si="8"/>
        <v>5.9219216222933815E-2</v>
      </c>
    </row>
    <row r="212" spans="2:22" x14ac:dyDescent="0.25">
      <c r="B212" s="16">
        <v>873</v>
      </c>
      <c r="C212" s="15">
        <v>8</v>
      </c>
      <c r="D212" s="17" t="s">
        <v>204</v>
      </c>
      <c r="E212" s="22">
        <f>INDEX('[1]Accepted Materials'!$E$6:$E$251,MATCH(B212,'[1]Accepted Materials'!$B$6:$B$251,0))</f>
        <v>2453</v>
      </c>
      <c r="F212" s="22">
        <f>INDEX('[1]Accepted Materials'!$H$6:$H$251,MATCH(B212,'[1]Accepted Materials'!$B$6:$B$251,0))</f>
        <v>2453</v>
      </c>
      <c r="G212" s="11">
        <f t="shared" si="7"/>
        <v>142.78</v>
      </c>
      <c r="H212" s="12">
        <v>27.02939259798465</v>
      </c>
      <c r="I212" s="12">
        <v>66.734363540890058</v>
      </c>
      <c r="J212" s="12">
        <v>0</v>
      </c>
      <c r="K212" s="12">
        <v>1.8962438611252963</v>
      </c>
      <c r="L212" s="12">
        <v>14.799673135543779</v>
      </c>
      <c r="M212" s="12">
        <v>3.7978221613953922</v>
      </c>
      <c r="N212" s="12">
        <v>2.2008991677138021</v>
      </c>
      <c r="O212" s="12">
        <v>5.7808383354574715E-2</v>
      </c>
      <c r="P212" s="12">
        <v>4.288170440433995E-2</v>
      </c>
      <c r="Q212" s="12">
        <v>0</v>
      </c>
      <c r="R212" s="12">
        <v>5.9466327778192793</v>
      </c>
      <c r="S212" s="12">
        <v>2.9065286707459732</v>
      </c>
      <c r="T212" s="12">
        <v>13.61409733529721</v>
      </c>
      <c r="U212" s="13">
        <v>3.7536566637256503</v>
      </c>
      <c r="V212" s="18">
        <f t="shared" si="8"/>
        <v>5.8206278026905832E-2</v>
      </c>
    </row>
    <row r="213" spans="2:22" x14ac:dyDescent="0.25">
      <c r="B213" s="16">
        <v>878</v>
      </c>
      <c r="C213" s="15">
        <v>4</v>
      </c>
      <c r="D213" s="17" t="s">
        <v>261</v>
      </c>
      <c r="E213" s="22">
        <f>INDEX('[1]Accepted Materials'!$E$6:$E$251,MATCH(B213,'[1]Accepted Materials'!$B$6:$B$251,0))</f>
        <v>48880</v>
      </c>
      <c r="F213" s="22">
        <f>INDEX('[1]Accepted Materials'!$H$6:$H$251,MATCH(B213,'[1]Accepted Materials'!$B$6:$B$251,0))</f>
        <v>48094</v>
      </c>
      <c r="G213" s="11">
        <f t="shared" si="7"/>
        <v>7319.6200000000008</v>
      </c>
      <c r="H213" s="12">
        <v>970.26</v>
      </c>
      <c r="I213" s="12">
        <v>4184.26</v>
      </c>
      <c r="J213" s="12">
        <v>0</v>
      </c>
      <c r="K213" s="12">
        <v>151.69999999999999</v>
      </c>
      <c r="L213" s="12">
        <v>613.21</v>
      </c>
      <c r="M213" s="12">
        <v>182.61</v>
      </c>
      <c r="N213" s="12">
        <v>0</v>
      </c>
      <c r="O213" s="12">
        <v>0</v>
      </c>
      <c r="P213" s="12">
        <v>1.85</v>
      </c>
      <c r="Q213" s="12">
        <v>305.98</v>
      </c>
      <c r="R213" s="12">
        <v>263.81</v>
      </c>
      <c r="S213" s="12">
        <v>181.15</v>
      </c>
      <c r="T213" s="12">
        <v>364.33590093622911</v>
      </c>
      <c r="U213" s="13">
        <v>100.45409906377087</v>
      </c>
      <c r="V213" s="18">
        <f t="shared" si="8"/>
        <v>0.15219403667817194</v>
      </c>
    </row>
    <row r="214" spans="2:22" x14ac:dyDescent="0.25">
      <c r="B214" s="16">
        <v>885</v>
      </c>
      <c r="C214" s="15">
        <v>5</v>
      </c>
      <c r="D214" s="17" t="s">
        <v>75</v>
      </c>
      <c r="E214" s="22">
        <f>INDEX('[1]Accepted Materials'!$E$6:$E$251,MATCH(B214,'[1]Accepted Materials'!$B$6:$B$251,0))</f>
        <v>3575</v>
      </c>
      <c r="F214" s="22">
        <f>INDEX('[1]Accepted Materials'!$H$6:$H$251,MATCH(B214,'[1]Accepted Materials'!$B$6:$B$251,0))</f>
        <v>3575</v>
      </c>
      <c r="G214" s="11">
        <f t="shared" si="7"/>
        <v>364.76</v>
      </c>
      <c r="H214" s="12">
        <v>191.69</v>
      </c>
      <c r="I214" s="12">
        <v>85.32</v>
      </c>
      <c r="J214" s="12">
        <v>0</v>
      </c>
      <c r="K214" s="12">
        <v>4.74</v>
      </c>
      <c r="L214" s="12">
        <v>27.51</v>
      </c>
      <c r="M214" s="12">
        <v>12.34</v>
      </c>
      <c r="N214" s="12">
        <v>0</v>
      </c>
      <c r="O214" s="12">
        <v>0</v>
      </c>
      <c r="P214" s="12">
        <v>0</v>
      </c>
      <c r="Q214" s="12">
        <v>9.49</v>
      </c>
      <c r="R214" s="12">
        <v>20.87</v>
      </c>
      <c r="S214" s="12">
        <v>12.8</v>
      </c>
      <c r="T214" s="12">
        <v>0</v>
      </c>
      <c r="U214" s="13">
        <v>0</v>
      </c>
      <c r="V214" s="18">
        <f t="shared" si="8"/>
        <v>0.10203076923076923</v>
      </c>
    </row>
    <row r="215" spans="2:22" x14ac:dyDescent="0.25">
      <c r="B215" s="16">
        <v>888</v>
      </c>
      <c r="C215" s="15">
        <v>6</v>
      </c>
      <c r="D215" s="17" t="s">
        <v>104</v>
      </c>
      <c r="E215" s="22">
        <f>INDEX('[1]Accepted Materials'!$E$6:$E$251,MATCH(B215,'[1]Accepted Materials'!$B$6:$B$251,0))</f>
        <v>1412</v>
      </c>
      <c r="F215" s="22">
        <f>INDEX('[1]Accepted Materials'!$H$6:$H$251,MATCH(B215,'[1]Accepted Materials'!$B$6:$B$251,0))</f>
        <v>1412</v>
      </c>
      <c r="G215" s="11">
        <f t="shared" si="7"/>
        <v>104.63430912500077</v>
      </c>
      <c r="H215" s="12">
        <v>0</v>
      </c>
      <c r="I215" s="12">
        <v>9.7746432172118123</v>
      </c>
      <c r="J215" s="12">
        <v>54.243127799644</v>
      </c>
      <c r="K215" s="12">
        <v>0</v>
      </c>
      <c r="L215" s="12">
        <v>20.203902854196656</v>
      </c>
      <c r="M215" s="12">
        <v>5.1846300457856955</v>
      </c>
      <c r="N215" s="12">
        <v>3.0045766936283149</v>
      </c>
      <c r="O215" s="12">
        <v>7.8917618703953404E-2</v>
      </c>
      <c r="P215" s="12">
        <v>5.8540332754168506E-2</v>
      </c>
      <c r="Q215" s="12">
        <v>0</v>
      </c>
      <c r="R215" s="12">
        <v>8.1180975993378155</v>
      </c>
      <c r="S215" s="12">
        <v>3.9678729637383534</v>
      </c>
      <c r="T215" s="12">
        <v>0</v>
      </c>
      <c r="U215" s="13">
        <v>0</v>
      </c>
      <c r="V215" s="18">
        <f t="shared" si="8"/>
        <v>7.4103618360482126E-2</v>
      </c>
    </row>
    <row r="216" spans="2:22" x14ac:dyDescent="0.25">
      <c r="B216" s="16">
        <v>889</v>
      </c>
      <c r="C216" s="15">
        <v>6</v>
      </c>
      <c r="D216" s="17" t="s">
        <v>105</v>
      </c>
      <c r="E216" s="22">
        <f>INDEX('[1]Accepted Materials'!$E$6:$E$251,MATCH(B216,'[1]Accepted Materials'!$B$6:$B$251,0))</f>
        <v>553</v>
      </c>
      <c r="F216" s="22">
        <f>INDEX('[1]Accepted Materials'!$H$6:$H$251,MATCH(B216,'[1]Accepted Materials'!$B$6:$B$251,0))</f>
        <v>553</v>
      </c>
      <c r="G216" s="11">
        <f t="shared" si="7"/>
        <v>32.681960789592708</v>
      </c>
      <c r="H216" s="12">
        <v>7.2472510147156584</v>
      </c>
      <c r="I216" s="12">
        <v>17.893139186715576</v>
      </c>
      <c r="J216" s="12">
        <v>0</v>
      </c>
      <c r="K216" s="12">
        <v>0.50843004321574381</v>
      </c>
      <c r="L216" s="12">
        <v>3.4984982706219383</v>
      </c>
      <c r="M216" s="12">
        <v>0.89776808866551128</v>
      </c>
      <c r="N216" s="12">
        <v>0.52027108041782355</v>
      </c>
      <c r="O216" s="12">
        <v>1.3665337561254104E-2</v>
      </c>
      <c r="P216" s="12">
        <v>1.0136816355734487E-2</v>
      </c>
      <c r="Q216" s="12">
        <v>0</v>
      </c>
      <c r="R216" s="12">
        <v>1.4057259439912677</v>
      </c>
      <c r="S216" s="12">
        <v>0.68707500733219762</v>
      </c>
      <c r="T216" s="12">
        <v>0</v>
      </c>
      <c r="U216" s="13">
        <v>0</v>
      </c>
      <c r="V216" s="18">
        <f t="shared" si="8"/>
        <v>5.9099386599625152E-2</v>
      </c>
    </row>
    <row r="217" spans="2:22" x14ac:dyDescent="0.25">
      <c r="B217" s="16">
        <v>891</v>
      </c>
      <c r="C217" s="15">
        <v>6</v>
      </c>
      <c r="D217" s="17" t="s">
        <v>106</v>
      </c>
      <c r="E217" s="22">
        <f>INDEX('[1]Accepted Materials'!$E$6:$E$251,MATCH(B217,'[1]Accepted Materials'!$B$6:$B$251,0))</f>
        <v>1499</v>
      </c>
      <c r="F217" s="22">
        <f>INDEX('[1]Accepted Materials'!$H$6:$H$251,MATCH(B217,'[1]Accepted Materials'!$B$6:$B$251,0))</f>
        <v>1499</v>
      </c>
      <c r="G217" s="11">
        <f t="shared" si="7"/>
        <v>205.54222728963816</v>
      </c>
      <c r="H217" s="12">
        <v>13.298084933948905</v>
      </c>
      <c r="I217" s="12">
        <v>110.31741054860468</v>
      </c>
      <c r="J217" s="12">
        <v>0</v>
      </c>
      <c r="K217" s="12">
        <v>0.93292558570493267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29.560250435669463</v>
      </c>
      <c r="R217" s="12">
        <v>17.976500625781188</v>
      </c>
      <c r="S217" s="12">
        <v>18.716040208487378</v>
      </c>
      <c r="T217" s="12">
        <v>11.555069952124411</v>
      </c>
      <c r="U217" s="13">
        <v>3.1859449993172051</v>
      </c>
      <c r="V217" s="18">
        <f t="shared" si="8"/>
        <v>0.13711956456947175</v>
      </c>
    </row>
    <row r="218" spans="2:22" x14ac:dyDescent="0.25">
      <c r="B218" s="16">
        <v>897</v>
      </c>
      <c r="C218" s="15">
        <v>8</v>
      </c>
      <c r="D218" s="17" t="s">
        <v>205</v>
      </c>
      <c r="E218" s="22">
        <f>INDEX('[1]Accepted Materials'!$E$6:$E$251,MATCH(B218,'[1]Accepted Materials'!$B$6:$B$251,0))</f>
        <v>1899</v>
      </c>
      <c r="F218" s="22">
        <f>INDEX('[1]Accepted Materials'!$H$6:$H$251,MATCH(B218,'[1]Accepted Materials'!$B$6:$B$251,0))</f>
        <v>1899</v>
      </c>
      <c r="G218" s="11">
        <f t="shared" si="7"/>
        <v>86.824791392716904</v>
      </c>
      <c r="H218" s="12">
        <v>19.253467121339895</v>
      </c>
      <c r="I218" s="12">
        <v>47.535950711444109</v>
      </c>
      <c r="J218" s="12">
        <v>0</v>
      </c>
      <c r="K218" s="12">
        <v>1.350724723164541</v>
      </c>
      <c r="L218" s="12">
        <v>9.2943132907514929</v>
      </c>
      <c r="M218" s="12">
        <v>2.3850627420813511</v>
      </c>
      <c r="N218" s="12">
        <v>1.3821823089429122</v>
      </c>
      <c r="O218" s="12">
        <v>3.6304127855289942E-2</v>
      </c>
      <c r="P218" s="12">
        <v>2.69300538954565E-2</v>
      </c>
      <c r="Q218" s="12">
        <v>0</v>
      </c>
      <c r="R218" s="12">
        <v>3.7345330235277148</v>
      </c>
      <c r="S218" s="12">
        <v>1.8253232897141278</v>
      </c>
      <c r="T218" s="12">
        <v>0</v>
      </c>
      <c r="U218" s="13">
        <v>0</v>
      </c>
      <c r="V218" s="18">
        <f t="shared" si="8"/>
        <v>4.5721322481683466E-2</v>
      </c>
    </row>
    <row r="219" spans="2:22" x14ac:dyDescent="0.25">
      <c r="B219" s="16">
        <v>904</v>
      </c>
      <c r="C219" s="15">
        <v>6</v>
      </c>
      <c r="D219" s="17" t="s">
        <v>107</v>
      </c>
      <c r="E219" s="22">
        <f>INDEX('[1]Accepted Materials'!$E$6:$E$251,MATCH(B219,'[1]Accepted Materials'!$B$6:$B$251,0))</f>
        <v>437</v>
      </c>
      <c r="F219" s="22">
        <f>INDEX('[1]Accepted Materials'!$H$6:$H$251,MATCH(B219,'[1]Accepted Materials'!$B$6:$B$251,0))</f>
        <v>437</v>
      </c>
      <c r="G219" s="11">
        <f t="shared" si="7"/>
        <v>27.519405625701427</v>
      </c>
      <c r="H219" s="12">
        <v>4.8543481949372138</v>
      </c>
      <c r="I219" s="12">
        <v>11.98516896081334</v>
      </c>
      <c r="J219" s="12">
        <v>0</v>
      </c>
      <c r="K219" s="12">
        <v>0.34055622711627992</v>
      </c>
      <c r="L219" s="12">
        <v>3.2474265202406776</v>
      </c>
      <c r="M219" s="12">
        <v>0.83333924290889516</v>
      </c>
      <c r="N219" s="12">
        <v>0.48293352563605968</v>
      </c>
      <c r="O219" s="12">
        <v>1.2684636713159952E-2</v>
      </c>
      <c r="P219" s="12">
        <v>9.409341871296566E-3</v>
      </c>
      <c r="Q219" s="12">
        <v>0</v>
      </c>
      <c r="R219" s="12">
        <v>1.3048432091681645</v>
      </c>
      <c r="S219" s="12">
        <v>0.63776667232952056</v>
      </c>
      <c r="T219" s="12">
        <v>2.9872808899814718</v>
      </c>
      <c r="U219" s="13">
        <v>0.82364820398534688</v>
      </c>
      <c r="V219" s="18">
        <f t="shared" si="8"/>
        <v>6.2973468251033018E-2</v>
      </c>
    </row>
    <row r="220" spans="2:22" x14ac:dyDescent="0.25">
      <c r="B220" s="16">
        <v>905</v>
      </c>
      <c r="C220" s="15">
        <v>8</v>
      </c>
      <c r="D220" s="17" t="s">
        <v>206</v>
      </c>
      <c r="E220" s="22">
        <f>INDEX('[1]Accepted Materials'!$E$6:$E$251,MATCH(B220,'[1]Accepted Materials'!$B$6:$B$251,0))</f>
        <v>2490</v>
      </c>
      <c r="F220" s="22">
        <f>INDEX('[1]Accepted Materials'!$H$6:$H$251,MATCH(B220,'[1]Accepted Materials'!$B$6:$B$251,0))</f>
        <v>2490</v>
      </c>
      <c r="G220" s="11">
        <f t="shared" si="7"/>
        <v>79.048259195566615</v>
      </c>
      <c r="H220" s="12">
        <v>15.525110377676297</v>
      </c>
      <c r="I220" s="12">
        <v>38.330804371591569</v>
      </c>
      <c r="J220" s="12">
        <v>0</v>
      </c>
      <c r="K220" s="12">
        <v>1.0891622939820096</v>
      </c>
      <c r="L220" s="12">
        <v>24.103182152316737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3">
        <v>0</v>
      </c>
      <c r="V220" s="18">
        <f t="shared" si="8"/>
        <v>3.1746288833560891E-2</v>
      </c>
    </row>
    <row r="221" spans="2:22" x14ac:dyDescent="0.25">
      <c r="B221" s="16">
        <v>907</v>
      </c>
      <c r="C221" s="15">
        <v>8</v>
      </c>
      <c r="D221" s="17" t="s">
        <v>207</v>
      </c>
      <c r="E221" s="22">
        <f>INDEX('[1]Accepted Materials'!$E$6:$E$251,MATCH(B221,'[1]Accepted Materials'!$B$6:$B$251,0))</f>
        <v>1324</v>
      </c>
      <c r="F221" s="22">
        <f>INDEX('[1]Accepted Materials'!$H$6:$H$251,MATCH(B221,'[1]Accepted Materials'!$B$6:$B$251,0))</f>
        <v>1324</v>
      </c>
      <c r="G221" s="11">
        <f t="shared" si="7"/>
        <v>11.362803380870107</v>
      </c>
      <c r="H221" s="12">
        <v>2.7356297486705969</v>
      </c>
      <c r="I221" s="12">
        <v>2.6540644626238072</v>
      </c>
      <c r="J221" s="12">
        <v>2.8253457055136475</v>
      </c>
      <c r="K221" s="12">
        <v>0.38639282062009089</v>
      </c>
      <c r="L221" s="12">
        <v>0.8522761387357024</v>
      </c>
      <c r="M221" s="12">
        <v>0.14767529830906906</v>
      </c>
      <c r="N221" s="12">
        <v>0.24621479148890674</v>
      </c>
      <c r="O221" s="12">
        <v>2.4445377122900237E-4</v>
      </c>
      <c r="P221" s="12">
        <v>1.8133346324653225E-4</v>
      </c>
      <c r="Q221" s="12">
        <v>0.95640584441300491</v>
      </c>
      <c r="R221" s="12">
        <v>5.1469567169357522E-2</v>
      </c>
      <c r="S221" s="12">
        <v>0.38958852910468461</v>
      </c>
      <c r="T221" s="12">
        <v>9.1959706913602363E-2</v>
      </c>
      <c r="U221" s="13">
        <v>2.5354980073158524E-2</v>
      </c>
      <c r="V221" s="18">
        <f t="shared" si="8"/>
        <v>8.5821777801133731E-3</v>
      </c>
    </row>
    <row r="222" spans="2:22" x14ac:dyDescent="0.25">
      <c r="B222" s="16">
        <v>909</v>
      </c>
      <c r="C222" s="15">
        <v>5</v>
      </c>
      <c r="D222" s="17" t="s">
        <v>76</v>
      </c>
      <c r="E222" s="22">
        <f>INDEX('[1]Accepted Materials'!$E$6:$E$251,MATCH(B222,'[1]Accepted Materials'!$B$6:$B$251,0))</f>
        <v>4669</v>
      </c>
      <c r="F222" s="22">
        <f>INDEX('[1]Accepted Materials'!$H$6:$H$251,MATCH(B222,'[1]Accepted Materials'!$B$6:$B$251,0))</f>
        <v>4669</v>
      </c>
      <c r="G222" s="11">
        <f t="shared" si="7"/>
        <v>500.03000000000003</v>
      </c>
      <c r="H222" s="12">
        <v>95.145025314276012</v>
      </c>
      <c r="I222" s="12">
        <v>129.13497468572402</v>
      </c>
      <c r="J222" s="12">
        <v>0</v>
      </c>
      <c r="K222" s="12">
        <v>8.8800000000000008</v>
      </c>
      <c r="L222" s="12">
        <v>48.78</v>
      </c>
      <c r="M222" s="12">
        <v>21.86</v>
      </c>
      <c r="N222" s="12">
        <v>0</v>
      </c>
      <c r="O222" s="12">
        <v>0</v>
      </c>
      <c r="P222" s="12">
        <v>0</v>
      </c>
      <c r="Q222" s="12">
        <v>17.57</v>
      </c>
      <c r="R222" s="12">
        <v>37.020000000000003</v>
      </c>
      <c r="S222" s="12">
        <v>23.74</v>
      </c>
      <c r="T222" s="12">
        <v>92.418517438803363</v>
      </c>
      <c r="U222" s="13">
        <v>25.481482561196639</v>
      </c>
      <c r="V222" s="18">
        <f t="shared" si="8"/>
        <v>0.10709573784536304</v>
      </c>
    </row>
    <row r="223" spans="2:22" x14ac:dyDescent="0.25">
      <c r="B223" s="16">
        <v>914</v>
      </c>
      <c r="C223" s="15">
        <v>8</v>
      </c>
      <c r="D223" s="17" t="s">
        <v>260</v>
      </c>
      <c r="E223" s="22">
        <f>INDEX('[1]Accepted Materials'!$E$6:$E$251,MATCH(B223,'[1]Accepted Materials'!$B$6:$B$251,0))</f>
        <v>548</v>
      </c>
      <c r="F223" s="22">
        <f>INDEX('[1]Accepted Materials'!$H$6:$H$251,MATCH(B223,'[1]Accepted Materials'!$B$6:$B$251,0))</f>
        <v>548</v>
      </c>
      <c r="G223" s="11">
        <f t="shared" si="7"/>
        <v>98.843227865252288</v>
      </c>
      <c r="H223" s="12">
        <v>24.537255529068197</v>
      </c>
      <c r="I223" s="12">
        <v>60.581388384385825</v>
      </c>
      <c r="J223" s="12">
        <v>0</v>
      </c>
      <c r="K223" s="12">
        <v>1.7214082779399025</v>
      </c>
      <c r="L223" s="12">
        <v>3.7700143582685532</v>
      </c>
      <c r="M223" s="12">
        <v>0.96744326360996102</v>
      </c>
      <c r="N223" s="12">
        <v>0.56064896754069249</v>
      </c>
      <c r="O223" s="12">
        <v>1.4725895178835102E-2</v>
      </c>
      <c r="P223" s="12">
        <v>1.0923527825971103E-2</v>
      </c>
      <c r="Q223" s="12">
        <v>0</v>
      </c>
      <c r="R223" s="12">
        <v>1.5148233849764254</v>
      </c>
      <c r="S223" s="12">
        <v>0.74039843455156951</v>
      </c>
      <c r="T223" s="12">
        <v>3.4680051349019405</v>
      </c>
      <c r="U223" s="13">
        <v>0.95619270700441583</v>
      </c>
      <c r="V223" s="18">
        <f t="shared" si="8"/>
        <v>0.18037085376870857</v>
      </c>
    </row>
    <row r="224" spans="2:22" x14ac:dyDescent="0.25">
      <c r="B224" s="16">
        <v>918</v>
      </c>
      <c r="C224" s="15">
        <v>8</v>
      </c>
      <c r="D224" s="17" t="s">
        <v>208</v>
      </c>
      <c r="E224" s="22">
        <f>INDEX('[1]Accepted Materials'!$E$6:$E$251,MATCH(B224,'[1]Accepted Materials'!$B$6:$B$251,0))</f>
        <v>992</v>
      </c>
      <c r="F224" s="22">
        <f>INDEX('[1]Accepted Materials'!$H$6:$H$251,MATCH(B224,'[1]Accepted Materials'!$B$6:$B$251,0))</f>
        <v>992</v>
      </c>
      <c r="G224" s="11">
        <f t="shared" si="7"/>
        <v>55.103015623061204</v>
      </c>
      <c r="H224" s="12">
        <v>14.789175468728006</v>
      </c>
      <c r="I224" s="12">
        <v>36.513813938745187</v>
      </c>
      <c r="J224" s="12">
        <v>0</v>
      </c>
      <c r="K224" s="12">
        <v>1.0375328669343202</v>
      </c>
      <c r="L224" s="12">
        <v>1.3741483112853303</v>
      </c>
      <c r="M224" s="12">
        <v>0.35262744398791951</v>
      </c>
      <c r="N224" s="12">
        <v>0.20435328854390181</v>
      </c>
      <c r="O224" s="12">
        <v>5.3675031628936786E-3</v>
      </c>
      <c r="P224" s="12">
        <v>3.9815623732081407E-3</v>
      </c>
      <c r="Q224" s="12">
        <v>0</v>
      </c>
      <c r="R224" s="12">
        <v>0.5521443152584945</v>
      </c>
      <c r="S224" s="12">
        <v>0.26987092404194679</v>
      </c>
      <c r="T224" s="12">
        <v>0</v>
      </c>
      <c r="U224" s="13">
        <v>0</v>
      </c>
      <c r="V224" s="18">
        <f t="shared" si="8"/>
        <v>5.5547394781311696E-2</v>
      </c>
    </row>
    <row r="225" spans="2:22" x14ac:dyDescent="0.25">
      <c r="B225" s="16">
        <v>922</v>
      </c>
      <c r="C225" s="15">
        <v>8</v>
      </c>
      <c r="D225" s="17" t="s">
        <v>209</v>
      </c>
      <c r="E225" s="22">
        <f>INDEX('[1]Accepted Materials'!$E$6:$E$251,MATCH(B225,'[1]Accepted Materials'!$B$6:$B$251,0))</f>
        <v>1086</v>
      </c>
      <c r="F225" s="22">
        <f>INDEX('[1]Accepted Materials'!$H$6:$H$251,MATCH(B225,'[1]Accepted Materials'!$B$6:$B$251,0))</f>
        <v>1086</v>
      </c>
      <c r="G225" s="11">
        <f t="shared" si="7"/>
        <v>91.800000000000011</v>
      </c>
      <c r="H225" s="12">
        <v>0</v>
      </c>
      <c r="I225" s="12">
        <v>86.23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3.56</v>
      </c>
      <c r="S225" s="12">
        <v>2.0099999999999998</v>
      </c>
      <c r="T225" s="12">
        <v>0</v>
      </c>
      <c r="U225" s="13">
        <v>0</v>
      </c>
      <c r="V225" s="18">
        <f t="shared" si="8"/>
        <v>8.4530386740331503E-2</v>
      </c>
    </row>
    <row r="226" spans="2:22" x14ac:dyDescent="0.25">
      <c r="B226" s="16">
        <v>923</v>
      </c>
      <c r="C226" s="15">
        <v>5</v>
      </c>
      <c r="D226" s="17" t="s">
        <v>77</v>
      </c>
      <c r="E226" s="22">
        <f>INDEX('[1]Accepted Materials'!$E$6:$E$251,MATCH(B226,'[1]Accepted Materials'!$B$6:$B$251,0))</f>
        <v>435</v>
      </c>
      <c r="F226" s="22">
        <f>INDEX('[1]Accepted Materials'!$H$6:$H$251,MATCH(B226,'[1]Accepted Materials'!$B$6:$B$251,0))</f>
        <v>435</v>
      </c>
      <c r="G226" s="11">
        <f t="shared" si="7"/>
        <v>104.46000000000001</v>
      </c>
      <c r="H226" s="12">
        <v>18.597894844233217</v>
      </c>
      <c r="I226" s="12">
        <v>45.917372028657574</v>
      </c>
      <c r="J226" s="12">
        <v>0</v>
      </c>
      <c r="K226" s="12">
        <v>1.3047331271092097</v>
      </c>
      <c r="L226" s="12">
        <v>12.13623450673624</v>
      </c>
      <c r="M226" s="12">
        <v>3.1143431306519092</v>
      </c>
      <c r="N226" s="12">
        <v>1.8048120509435763</v>
      </c>
      <c r="O226" s="12">
        <v>4.7404837283972136E-2</v>
      </c>
      <c r="P226" s="12">
        <v>3.5164453696597958E-2</v>
      </c>
      <c r="Q226" s="12">
        <v>0</v>
      </c>
      <c r="R226" s="12">
        <v>4.8764408008263365</v>
      </c>
      <c r="S226" s="12">
        <v>2.3834522036847288</v>
      </c>
      <c r="T226" s="12">
        <v>11.16402209329126</v>
      </c>
      <c r="U226" s="13">
        <v>3.0781259228853806</v>
      </c>
      <c r="V226" s="18">
        <f t="shared" si="8"/>
        <v>0.24013793103448278</v>
      </c>
    </row>
    <row r="227" spans="2:22" x14ac:dyDescent="0.25">
      <c r="B227" s="16">
        <v>924</v>
      </c>
      <c r="C227" s="15">
        <v>8</v>
      </c>
      <c r="D227" s="17" t="s">
        <v>210</v>
      </c>
      <c r="E227" s="22">
        <f>INDEX('[1]Accepted Materials'!$E$6:$E$251,MATCH(B227,'[1]Accepted Materials'!$B$6:$B$251,0))</f>
        <v>820</v>
      </c>
      <c r="F227" s="22">
        <f>INDEX('[1]Accepted Materials'!$H$6:$H$251,MATCH(B227,'[1]Accepted Materials'!$B$6:$B$251,0))</f>
        <v>820</v>
      </c>
      <c r="G227" s="11">
        <f t="shared" si="7"/>
        <v>67.808296932327536</v>
      </c>
      <c r="H227" s="12">
        <v>12.455789609940229</v>
      </c>
      <c r="I227" s="12">
        <v>30.752788432270211</v>
      </c>
      <c r="J227" s="12">
        <v>0</v>
      </c>
      <c r="K227" s="12">
        <v>0.87383445623852063</v>
      </c>
      <c r="L227" s="12">
        <v>11.801977385557951</v>
      </c>
      <c r="M227" s="12">
        <v>3.0285676482619404</v>
      </c>
      <c r="N227" s="12">
        <v>1.7551037761008781</v>
      </c>
      <c r="O227" s="12">
        <v>4.609920954320372E-2</v>
      </c>
      <c r="P227" s="12">
        <v>3.419595155914272E-2</v>
      </c>
      <c r="Q227" s="12">
        <v>0</v>
      </c>
      <c r="R227" s="12">
        <v>4.7421334864137945</v>
      </c>
      <c r="S227" s="12">
        <v>2.3178069764416738</v>
      </c>
      <c r="T227" s="12">
        <v>0</v>
      </c>
      <c r="U227" s="13">
        <v>0</v>
      </c>
      <c r="V227" s="18">
        <f t="shared" si="8"/>
        <v>8.2693045039423818E-2</v>
      </c>
    </row>
    <row r="228" spans="2:22" x14ac:dyDescent="0.25">
      <c r="B228" s="16">
        <v>929</v>
      </c>
      <c r="C228" s="15">
        <v>8</v>
      </c>
      <c r="D228" s="17" t="s">
        <v>211</v>
      </c>
      <c r="E228" s="22">
        <f>INDEX('[1]Accepted Materials'!$E$6:$E$251,MATCH(B228,'[1]Accepted Materials'!$B$6:$B$251,0))</f>
        <v>715</v>
      </c>
      <c r="F228" s="22">
        <f>INDEX('[1]Accepted Materials'!$H$6:$H$251,MATCH(B228,'[1]Accepted Materials'!$B$6:$B$251,0))</f>
        <v>715</v>
      </c>
      <c r="G228" s="11">
        <f t="shared" si="7"/>
        <v>61.78030780286209</v>
      </c>
      <c r="H228" s="12">
        <v>13.50699478402754</v>
      </c>
      <c r="I228" s="12">
        <v>33.348167073847151</v>
      </c>
      <c r="J228" s="12">
        <v>0</v>
      </c>
      <c r="K228" s="12">
        <v>0.94758163168540199</v>
      </c>
      <c r="L228" s="12">
        <v>6.9528661150864695</v>
      </c>
      <c r="M228" s="12">
        <v>1.784211635976801</v>
      </c>
      <c r="N228" s="12">
        <v>1.0339794065564711</v>
      </c>
      <c r="O228" s="12">
        <v>2.7158299113285322E-2</v>
      </c>
      <c r="P228" s="12">
        <v>2.0145765840870689E-2</v>
      </c>
      <c r="Q228" s="12">
        <v>0</v>
      </c>
      <c r="R228" s="12">
        <v>2.7937199126690735</v>
      </c>
      <c r="S228" s="12">
        <v>1.3654831780590184</v>
      </c>
      <c r="T228" s="12">
        <v>0</v>
      </c>
      <c r="U228" s="13">
        <v>0</v>
      </c>
      <c r="V228" s="18">
        <f t="shared" si="8"/>
        <v>8.6406024899107814E-2</v>
      </c>
    </row>
    <row r="229" spans="2:22" x14ac:dyDescent="0.25">
      <c r="B229" s="16">
        <v>936</v>
      </c>
      <c r="C229" s="15">
        <v>9</v>
      </c>
      <c r="D229" s="17" t="s">
        <v>243</v>
      </c>
      <c r="E229" s="22">
        <f>INDEX('[1]Accepted Materials'!$E$6:$E$251,MATCH(B229,'[1]Accepted Materials'!$B$6:$B$251,0))</f>
        <v>869</v>
      </c>
      <c r="F229" s="22">
        <f>INDEX('[1]Accepted Materials'!$H$6:$H$251,MATCH(B229,'[1]Accepted Materials'!$B$6:$B$251,0))</f>
        <v>869</v>
      </c>
      <c r="G229" s="11">
        <f t="shared" si="7"/>
        <v>37.062920062390205</v>
      </c>
      <c r="H229" s="12">
        <v>0</v>
      </c>
      <c r="I229" s="12">
        <v>9.3271505744130661</v>
      </c>
      <c r="J229" s="12">
        <v>0</v>
      </c>
      <c r="K229" s="12">
        <v>0</v>
      </c>
      <c r="L229" s="12">
        <v>8.7113820582523385</v>
      </c>
      <c r="M229" s="12">
        <v>2.2354736847367089</v>
      </c>
      <c r="N229" s="12">
        <v>1.2954930386670365</v>
      </c>
      <c r="O229" s="12">
        <v>3.4027164583936738E-2</v>
      </c>
      <c r="P229" s="12">
        <v>2.5241024376280712E-2</v>
      </c>
      <c r="Q229" s="12">
        <v>0</v>
      </c>
      <c r="R229" s="12">
        <v>3.500306365773445</v>
      </c>
      <c r="S229" s="12">
        <v>1.7108406031835086</v>
      </c>
      <c r="T229" s="12">
        <v>8.0135285543015122</v>
      </c>
      <c r="U229" s="13">
        <v>2.2094769941023764</v>
      </c>
      <c r="V229" s="18">
        <f t="shared" si="8"/>
        <v>4.2650080624154436E-2</v>
      </c>
    </row>
    <row r="230" spans="2:22" x14ac:dyDescent="0.25">
      <c r="B230" s="16">
        <v>952</v>
      </c>
      <c r="C230" s="15">
        <v>9</v>
      </c>
      <c r="D230" s="17" t="s">
        <v>244</v>
      </c>
      <c r="E230" s="22">
        <f>INDEX('[1]Accepted Materials'!$E$6:$E$251,MATCH(B230,'[1]Accepted Materials'!$B$6:$B$251,0))</f>
        <v>791</v>
      </c>
      <c r="F230" s="22">
        <f>INDEX('[1]Accepted Materials'!$H$6:$H$251,MATCH(B230,'[1]Accepted Materials'!$B$6:$B$251,0))</f>
        <v>791</v>
      </c>
      <c r="G230" s="11">
        <f t="shared" si="7"/>
        <v>63.879999999999988</v>
      </c>
      <c r="H230" s="12">
        <v>12.584547429374124</v>
      </c>
      <c r="I230" s="12">
        <v>31.070685739791443</v>
      </c>
      <c r="J230" s="12">
        <v>0</v>
      </c>
      <c r="K230" s="12">
        <v>0.88286744592884769</v>
      </c>
      <c r="L230" s="12">
        <v>6.0749955160691389</v>
      </c>
      <c r="M230" s="12">
        <v>1.5589366325864664</v>
      </c>
      <c r="N230" s="12">
        <v>0.90342891040413376</v>
      </c>
      <c r="O230" s="12">
        <v>2.3729285535828405E-2</v>
      </c>
      <c r="P230" s="12">
        <v>1.7602156452504365E-2</v>
      </c>
      <c r="Q230" s="12">
        <v>0</v>
      </c>
      <c r="R230" s="12">
        <v>2.4409841440484308</v>
      </c>
      <c r="S230" s="12">
        <v>1.1930769335507634</v>
      </c>
      <c r="T230" s="12">
        <v>5.5883383038121766</v>
      </c>
      <c r="U230" s="13">
        <v>1.540807502446135</v>
      </c>
      <c r="V230" s="18">
        <f t="shared" si="8"/>
        <v>8.0758533501896324E-2</v>
      </c>
    </row>
    <row r="231" spans="2:22" x14ac:dyDescent="0.25">
      <c r="B231" s="16">
        <v>955</v>
      </c>
      <c r="C231" s="15">
        <v>8</v>
      </c>
      <c r="D231" s="17" t="s">
        <v>212</v>
      </c>
      <c r="E231" s="22">
        <f>INDEX('[1]Accepted Materials'!$E$6:$E$251,MATCH(B231,'[1]Accepted Materials'!$B$6:$B$251,0))</f>
        <v>1145</v>
      </c>
      <c r="F231" s="22">
        <f>INDEX('[1]Accepted Materials'!$H$6:$H$251,MATCH(B231,'[1]Accepted Materials'!$B$6:$B$251,0))</f>
        <v>1145</v>
      </c>
      <c r="G231" s="11">
        <f t="shared" si="7"/>
        <v>49.769591724621272</v>
      </c>
      <c r="H231" s="12">
        <v>0</v>
      </c>
      <c r="I231" s="12">
        <v>23.899928244956715</v>
      </c>
      <c r="J231" s="12">
        <v>4.0176910022018877</v>
      </c>
      <c r="K231" s="12">
        <v>0</v>
      </c>
      <c r="L231" s="12">
        <v>8.2169314116968586</v>
      </c>
      <c r="M231" s="12">
        <v>2.1085900971056581</v>
      </c>
      <c r="N231" s="12">
        <v>1.2219619541280182</v>
      </c>
      <c r="O231" s="12">
        <v>3.2095811623353517E-2</v>
      </c>
      <c r="P231" s="12">
        <v>2.3808365271316783E-2</v>
      </c>
      <c r="Q231" s="12">
        <v>0</v>
      </c>
      <c r="R231" s="12">
        <v>3.3016319494608912</v>
      </c>
      <c r="S231" s="12">
        <v>1.6137347436607823</v>
      </c>
      <c r="T231" s="12">
        <v>4.1805607641549969</v>
      </c>
      <c r="U231" s="13">
        <v>1.1526573803607834</v>
      </c>
      <c r="V231" s="18">
        <f t="shared" si="8"/>
        <v>4.3466892335913776E-2</v>
      </c>
    </row>
    <row r="232" spans="2:22" x14ac:dyDescent="0.25">
      <c r="B232" s="16">
        <v>957</v>
      </c>
      <c r="C232" s="15">
        <v>6</v>
      </c>
      <c r="D232" s="17" t="s">
        <v>108</v>
      </c>
      <c r="E232" s="22">
        <f>INDEX('[1]Accepted Materials'!$E$6:$E$251,MATCH(B232,'[1]Accepted Materials'!$B$6:$B$251,0))</f>
        <v>679</v>
      </c>
      <c r="F232" s="22">
        <f>INDEX('[1]Accepted Materials'!$H$6:$H$251,MATCH(B232,'[1]Accepted Materials'!$B$6:$B$251,0))</f>
        <v>679</v>
      </c>
      <c r="G232" s="11">
        <f t="shared" si="7"/>
        <v>109.31104596052489</v>
      </c>
      <c r="H232" s="12">
        <v>21.534596782165316</v>
      </c>
      <c r="I232" s="12">
        <v>53.167957998236822</v>
      </c>
      <c r="J232" s="12">
        <v>0</v>
      </c>
      <c r="K232" s="12">
        <v>1.5107571064336178</v>
      </c>
      <c r="L232" s="12">
        <v>10.395493332295182</v>
      </c>
      <c r="M232" s="12">
        <v>2.6676423590201184</v>
      </c>
      <c r="N232" s="12">
        <v>1.5459417524616967</v>
      </c>
      <c r="O232" s="12">
        <v>4.0605401092945484E-2</v>
      </c>
      <c r="P232" s="12">
        <v>3.0120697135003986E-2</v>
      </c>
      <c r="Q232" s="12">
        <v>0</v>
      </c>
      <c r="R232" s="12">
        <v>4.1769963988570842</v>
      </c>
      <c r="S232" s="12">
        <v>2.0415855904478648</v>
      </c>
      <c r="T232" s="12">
        <v>9.5627286344861382</v>
      </c>
      <c r="U232" s="13">
        <v>2.6366199078930967</v>
      </c>
      <c r="V232" s="18">
        <f t="shared" si="8"/>
        <v>0.16098828565614859</v>
      </c>
    </row>
    <row r="233" spans="2:22" x14ac:dyDescent="0.25">
      <c r="B233" s="16">
        <v>958</v>
      </c>
      <c r="C233" s="15">
        <v>7</v>
      </c>
      <c r="D233" s="17" t="s">
        <v>167</v>
      </c>
      <c r="E233" s="22">
        <f>INDEX('[1]Accepted Materials'!$E$6:$E$251,MATCH(B233,'[1]Accepted Materials'!$B$6:$B$251,0))</f>
        <v>2172</v>
      </c>
      <c r="F233" s="22">
        <f>INDEX('[1]Accepted Materials'!$H$6:$H$251,MATCH(B233,'[1]Accepted Materials'!$B$6:$B$251,0))</f>
        <v>2172</v>
      </c>
      <c r="G233" s="11">
        <f t="shared" si="7"/>
        <v>388.07263932750806</v>
      </c>
      <c r="H233" s="12">
        <v>94.372473500709958</v>
      </c>
      <c r="I233" s="12">
        <v>233.00142361759805</v>
      </c>
      <c r="J233" s="12">
        <v>0</v>
      </c>
      <c r="K233" s="12">
        <v>6.6206897874676596</v>
      </c>
      <c r="L233" s="12">
        <v>16.9850912489058</v>
      </c>
      <c r="M233" s="12">
        <v>4.3586338270873748</v>
      </c>
      <c r="N233" s="12">
        <v>2.5258985689001316</v>
      </c>
      <c r="O233" s="12">
        <v>6.6344753511551238E-2</v>
      </c>
      <c r="P233" s="12">
        <v>4.9213901925108855E-2</v>
      </c>
      <c r="Q233" s="12">
        <v>0</v>
      </c>
      <c r="R233" s="12">
        <v>6.8247521029648386</v>
      </c>
      <c r="S233" s="12">
        <v>3.3357260148953518</v>
      </c>
      <c r="T233" s="12">
        <v>15.624445445092741</v>
      </c>
      <c r="U233" s="13">
        <v>4.30794655844951</v>
      </c>
      <c r="V233" s="18">
        <f t="shared" si="8"/>
        <v>0.1786706442576004</v>
      </c>
    </row>
    <row r="234" spans="2:22" x14ac:dyDescent="0.25">
      <c r="B234" s="16">
        <v>959</v>
      </c>
      <c r="C234" s="15">
        <v>6</v>
      </c>
      <c r="D234" s="17" t="s">
        <v>109</v>
      </c>
      <c r="E234" s="22">
        <f>INDEX('[1]Accepted Materials'!$E$6:$E$251,MATCH(B234,'[1]Accepted Materials'!$B$6:$B$251,0))</f>
        <v>2281</v>
      </c>
      <c r="F234" s="22">
        <f>INDEX('[1]Accepted Materials'!$H$6:$H$251,MATCH(B234,'[1]Accepted Materials'!$B$6:$B$251,0))</f>
        <v>2281</v>
      </c>
      <c r="G234" s="11">
        <f t="shared" si="7"/>
        <v>338.59535355901778</v>
      </c>
      <c r="H234" s="12">
        <v>44.891474861770824</v>
      </c>
      <c r="I234" s="12">
        <v>190.52388499468174</v>
      </c>
      <c r="J234" s="12">
        <v>0</v>
      </c>
      <c r="K234" s="12">
        <v>0</v>
      </c>
      <c r="L234" s="12">
        <v>29.25191627759359</v>
      </c>
      <c r="M234" s="12">
        <v>7.5064884801758609</v>
      </c>
      <c r="N234" s="12">
        <v>4.3501310873393182</v>
      </c>
      <c r="O234" s="12">
        <v>0.11425968496357082</v>
      </c>
      <c r="P234" s="12">
        <v>8.4756738583887631E-2</v>
      </c>
      <c r="Q234" s="12">
        <v>0</v>
      </c>
      <c r="R234" s="12">
        <v>30.036684589912873</v>
      </c>
      <c r="S234" s="12">
        <v>7.8504971087272279</v>
      </c>
      <c r="T234" s="12">
        <v>18.801375276659737</v>
      </c>
      <c r="U234" s="13">
        <v>5.1838844586092288</v>
      </c>
      <c r="V234" s="18">
        <f t="shared" si="8"/>
        <v>0.14844162803990257</v>
      </c>
    </row>
    <row r="235" spans="2:22" x14ac:dyDescent="0.25">
      <c r="B235" s="16">
        <v>967</v>
      </c>
      <c r="C235" s="15">
        <v>7</v>
      </c>
      <c r="D235" s="17" t="s">
        <v>168</v>
      </c>
      <c r="E235" s="22">
        <f>INDEX('[1]Accepted Materials'!$E$6:$E$251,MATCH(B235,'[1]Accepted Materials'!$B$6:$B$251,0))</f>
        <v>1141</v>
      </c>
      <c r="F235" s="22">
        <f>INDEX('[1]Accepted Materials'!$H$6:$H$251,MATCH(B235,'[1]Accepted Materials'!$B$6:$B$251,0))</f>
        <v>1141</v>
      </c>
      <c r="G235" s="11">
        <f t="shared" si="7"/>
        <v>67.422224848344314</v>
      </c>
      <c r="H235" s="12">
        <v>10.26840142385794</v>
      </c>
      <c r="I235" s="12">
        <v>25.35222466133488</v>
      </c>
      <c r="J235" s="12">
        <v>0</v>
      </c>
      <c r="K235" s="12">
        <v>0.72037849511323038</v>
      </c>
      <c r="L235" s="12">
        <v>9.7621371099491654</v>
      </c>
      <c r="M235" s="12">
        <v>2.5051134791419214</v>
      </c>
      <c r="N235" s="12">
        <v>1.4517536464230638</v>
      </c>
      <c r="O235" s="12">
        <v>3.8131474880788059E-2</v>
      </c>
      <c r="P235" s="12">
        <v>2.828556239516546E-2</v>
      </c>
      <c r="Q235" s="12">
        <v>0</v>
      </c>
      <c r="R235" s="12">
        <v>3.9225085573119109</v>
      </c>
      <c r="S235" s="12">
        <v>1.9171998690752132</v>
      </c>
      <c r="T235" s="12">
        <v>8.9801094658082619</v>
      </c>
      <c r="U235" s="13">
        <v>2.4759811030527707</v>
      </c>
      <c r="V235" s="18">
        <f t="shared" si="8"/>
        <v>5.9090468754026571E-2</v>
      </c>
    </row>
    <row r="236" spans="2:22" x14ac:dyDescent="0.25">
      <c r="B236" s="16">
        <v>970</v>
      </c>
      <c r="C236" s="15">
        <v>6</v>
      </c>
      <c r="D236" s="17" t="s">
        <v>110</v>
      </c>
      <c r="E236" s="22">
        <f>INDEX('[1]Accepted Materials'!$E$6:$E$251,MATCH(B236,'[1]Accepted Materials'!$B$6:$B$251,0))</f>
        <v>1815</v>
      </c>
      <c r="F236" s="22">
        <f>INDEX('[1]Accepted Materials'!$H$6:$H$251,MATCH(B236,'[1]Accepted Materials'!$B$6:$B$251,0))</f>
        <v>1815</v>
      </c>
      <c r="G236" s="11">
        <f t="shared" si="7"/>
        <v>169.71011231601815</v>
      </c>
      <c r="H236" s="12">
        <v>26.006274826889367</v>
      </c>
      <c r="I236" s="12">
        <v>84.300290513958302</v>
      </c>
      <c r="J236" s="12">
        <v>0</v>
      </c>
      <c r="K236" s="12">
        <v>1.7052376090357559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35.640119120417452</v>
      </c>
      <c r="R236" s="12">
        <v>3.3919267399120359</v>
      </c>
      <c r="S236" s="12">
        <v>13.574817917174165</v>
      </c>
      <c r="T236" s="12">
        <v>3.9910420095133037</v>
      </c>
      <c r="U236" s="13">
        <v>1.1004035791177611</v>
      </c>
      <c r="V236" s="18">
        <f t="shared" si="8"/>
        <v>9.3504194113508632E-2</v>
      </c>
    </row>
    <row r="237" spans="2:22" x14ac:dyDescent="0.25">
      <c r="B237" s="16">
        <v>971</v>
      </c>
      <c r="C237" s="15">
        <v>7</v>
      </c>
      <c r="D237" s="17" t="s">
        <v>169</v>
      </c>
      <c r="E237" s="22">
        <f>INDEX('[1]Accepted Materials'!$E$6:$E$251,MATCH(B237,'[1]Accepted Materials'!$B$6:$B$251,0))</f>
        <v>7855</v>
      </c>
      <c r="F237" s="22">
        <f>INDEX('[1]Accepted Materials'!$H$6:$H$251,MATCH(B237,'[1]Accepted Materials'!$B$6:$B$251,0))</f>
        <v>7855</v>
      </c>
      <c r="G237" s="11">
        <f t="shared" si="7"/>
        <v>862.20999999999992</v>
      </c>
      <c r="H237" s="12">
        <v>330.25</v>
      </c>
      <c r="I237" s="12">
        <v>266.08</v>
      </c>
      <c r="J237" s="12">
        <v>0</v>
      </c>
      <c r="K237" s="12">
        <v>10.63</v>
      </c>
      <c r="L237" s="12">
        <v>63.35</v>
      </c>
      <c r="M237" s="12">
        <v>18.71</v>
      </c>
      <c r="N237" s="12">
        <v>7.2</v>
      </c>
      <c r="O237" s="12">
        <v>0</v>
      </c>
      <c r="P237" s="12">
        <v>2.2799999999999998</v>
      </c>
      <c r="Q237" s="12">
        <v>26.67</v>
      </c>
      <c r="R237" s="12">
        <v>34.9</v>
      </c>
      <c r="S237" s="12">
        <v>22.5</v>
      </c>
      <c r="T237" s="12">
        <v>62.427571915405423</v>
      </c>
      <c r="U237" s="13">
        <v>17.212428084594574</v>
      </c>
      <c r="V237" s="18">
        <f t="shared" si="8"/>
        <v>0.10976575429662634</v>
      </c>
    </row>
    <row r="238" spans="2:22" x14ac:dyDescent="0.25">
      <c r="B238" s="16">
        <v>973</v>
      </c>
      <c r="C238" s="15">
        <v>8</v>
      </c>
      <c r="D238" s="17" t="s">
        <v>213</v>
      </c>
      <c r="E238" s="22">
        <f>INDEX('[1]Accepted Materials'!$E$6:$E$251,MATCH(B238,'[1]Accepted Materials'!$B$6:$B$251,0))</f>
        <v>365</v>
      </c>
      <c r="F238" s="22">
        <f>INDEX('[1]Accepted Materials'!$H$6:$H$251,MATCH(B238,'[1]Accepted Materials'!$B$6:$B$251,0))</f>
        <v>365</v>
      </c>
      <c r="G238" s="11">
        <f t="shared" si="7"/>
        <v>11.654859385148482</v>
      </c>
      <c r="H238" s="12">
        <v>2.2960414952267887</v>
      </c>
      <c r="I238" s="12">
        <v>5.6688239401597933</v>
      </c>
      <c r="J238" s="12">
        <v>0</v>
      </c>
      <c r="K238" s="12">
        <v>0.16107852125901539</v>
      </c>
      <c r="L238" s="12">
        <v>1.1083784988289505</v>
      </c>
      <c r="M238" s="12">
        <v>0.28442685101991472</v>
      </c>
      <c r="N238" s="12">
        <v>0.1648299454483107</v>
      </c>
      <c r="O238" s="12">
        <v>4.3293908301521265E-3</v>
      </c>
      <c r="P238" s="12">
        <v>3.2115006000207019E-3</v>
      </c>
      <c r="Q238" s="12">
        <v>0</v>
      </c>
      <c r="R238" s="12">
        <v>0.44535577583377417</v>
      </c>
      <c r="S238" s="12">
        <v>0.21767601590792562</v>
      </c>
      <c r="T238" s="12">
        <v>1.0195882455787428</v>
      </c>
      <c r="U238" s="13">
        <v>0.28111920445509597</v>
      </c>
      <c r="V238" s="18">
        <f t="shared" si="8"/>
        <v>3.1931121603146526E-2</v>
      </c>
    </row>
    <row r="239" spans="2:22" x14ac:dyDescent="0.25">
      <c r="B239" s="16">
        <v>974</v>
      </c>
      <c r="C239" s="15">
        <v>8</v>
      </c>
      <c r="D239" s="17" t="s">
        <v>214</v>
      </c>
      <c r="E239" s="22">
        <f>INDEX('[1]Accepted Materials'!$E$6:$E$251,MATCH(B239,'[1]Accepted Materials'!$B$6:$B$251,0))</f>
        <v>164</v>
      </c>
      <c r="F239" s="22">
        <f>INDEX('[1]Accepted Materials'!$H$6:$H$251,MATCH(B239,'[1]Accepted Materials'!$B$6:$B$251,0))</f>
        <v>164</v>
      </c>
      <c r="G239" s="11">
        <f t="shared" si="7"/>
        <v>11.780000000000003</v>
      </c>
      <c r="H239" s="12">
        <v>1.9750726976783683</v>
      </c>
      <c r="I239" s="12">
        <v>4.876366309333279</v>
      </c>
      <c r="J239" s="12">
        <v>0</v>
      </c>
      <c r="K239" s="12">
        <v>0.13856099298835273</v>
      </c>
      <c r="L239" s="12">
        <v>2.3826918585214201</v>
      </c>
      <c r="M239" s="12">
        <v>0.61143512165389036</v>
      </c>
      <c r="N239" s="12">
        <v>0.35433651002357525</v>
      </c>
      <c r="O239" s="12">
        <v>9.3069328701879759E-3</v>
      </c>
      <c r="P239" s="12">
        <v>6.9037935519235226E-3</v>
      </c>
      <c r="Q239" s="12">
        <v>0</v>
      </c>
      <c r="R239" s="12">
        <v>0.95738557031354388</v>
      </c>
      <c r="S239" s="12">
        <v>0.46794021306545974</v>
      </c>
      <c r="T239" s="12">
        <v>0</v>
      </c>
      <c r="U239" s="13">
        <v>0</v>
      </c>
      <c r="V239" s="18">
        <f t="shared" si="8"/>
        <v>7.1829268292682949E-2</v>
      </c>
    </row>
    <row r="240" spans="2:22" x14ac:dyDescent="0.25">
      <c r="B240" s="16">
        <v>975</v>
      </c>
      <c r="C240" s="15">
        <v>7</v>
      </c>
      <c r="D240" s="17" t="s">
        <v>170</v>
      </c>
      <c r="E240" s="22">
        <f>INDEX('[1]Accepted Materials'!$E$6:$E$251,MATCH(B240,'[1]Accepted Materials'!$B$6:$B$251,0))</f>
        <v>213</v>
      </c>
      <c r="F240" s="22">
        <f>INDEX('[1]Accepted Materials'!$H$6:$H$251,MATCH(B240,'[1]Accepted Materials'!$B$6:$B$251,0))</f>
        <v>213</v>
      </c>
      <c r="G240" s="11">
        <f t="shared" si="7"/>
        <v>29.613483714622856</v>
      </c>
      <c r="H240" s="12">
        <v>5.3378413674763765</v>
      </c>
      <c r="I240" s="12">
        <v>13.178892017252739</v>
      </c>
      <c r="J240" s="12">
        <v>0</v>
      </c>
      <c r="K240" s="12">
        <v>0.37447563381399979</v>
      </c>
      <c r="L240" s="12">
        <v>3.367702902620803</v>
      </c>
      <c r="M240" s="12">
        <v>0.86420399960400462</v>
      </c>
      <c r="N240" s="12">
        <v>0.50082014971563393</v>
      </c>
      <c r="O240" s="12">
        <v>1.3154443252632299E-2</v>
      </c>
      <c r="P240" s="12">
        <v>9.757839856948761E-3</v>
      </c>
      <c r="Q240" s="12">
        <v>0</v>
      </c>
      <c r="R240" s="12">
        <v>1.3531712682616737</v>
      </c>
      <c r="S240" s="12">
        <v>0.66138792062329888</v>
      </c>
      <c r="T240" s="12">
        <v>3.097922142789133</v>
      </c>
      <c r="U240" s="13">
        <v>0.85415402935561668</v>
      </c>
      <c r="V240" s="18">
        <f t="shared" si="8"/>
        <v>0.1390304399747552</v>
      </c>
    </row>
    <row r="241" spans="2:22" x14ac:dyDescent="0.25">
      <c r="B241" s="16">
        <v>977</v>
      </c>
      <c r="C241" s="15">
        <v>7</v>
      </c>
      <c r="D241" s="17" t="s">
        <v>171</v>
      </c>
      <c r="E241" s="22">
        <f>INDEX('[1]Accepted Materials'!$E$6:$E$251,MATCH(B241,'[1]Accepted Materials'!$B$6:$B$251,0))</f>
        <v>311</v>
      </c>
      <c r="F241" s="22">
        <f>INDEX('[1]Accepted Materials'!$H$6:$H$251,MATCH(B241,'[1]Accepted Materials'!$B$6:$B$251,0))</f>
        <v>311</v>
      </c>
      <c r="G241" s="11">
        <f t="shared" si="7"/>
        <v>49.671683350660722</v>
      </c>
      <c r="H241" s="12">
        <v>9.7854673610401228</v>
      </c>
      <c r="I241" s="12">
        <v>24.159882021834857</v>
      </c>
      <c r="J241" s="12">
        <v>0</v>
      </c>
      <c r="K241" s="12">
        <v>0.68649831269230299</v>
      </c>
      <c r="L241" s="12">
        <v>4.7237829309779276</v>
      </c>
      <c r="M241" s="12">
        <v>1.2121948462363854</v>
      </c>
      <c r="N241" s="12">
        <v>0.7024864553448118</v>
      </c>
      <c r="O241" s="12">
        <v>1.8451370652365098E-2</v>
      </c>
      <c r="P241" s="12">
        <v>1.3687049805848254E-2</v>
      </c>
      <c r="Q241" s="12">
        <v>0</v>
      </c>
      <c r="R241" s="12">
        <v>1.8980555959166763</v>
      </c>
      <c r="S241" s="12">
        <v>0.9277103891094366</v>
      </c>
      <c r="T241" s="12">
        <v>4.3453689837715546</v>
      </c>
      <c r="U241" s="13">
        <v>1.1980980332784412</v>
      </c>
      <c r="V241" s="18">
        <f t="shared" si="8"/>
        <v>0.15971602363556503</v>
      </c>
    </row>
    <row r="242" spans="2:22" x14ac:dyDescent="0.25">
      <c r="B242" s="16">
        <v>978</v>
      </c>
      <c r="C242" s="15">
        <v>8</v>
      </c>
      <c r="D242" s="17" t="s">
        <v>215</v>
      </c>
      <c r="E242" s="22">
        <f>INDEX('[1]Accepted Materials'!$E$6:$E$251,MATCH(B242,'[1]Accepted Materials'!$B$6:$B$251,0))</f>
        <v>462</v>
      </c>
      <c r="F242" s="22">
        <f>INDEX('[1]Accepted Materials'!$H$6:$H$251,MATCH(B242,'[1]Accepted Materials'!$B$6:$B$251,0))</f>
        <v>462</v>
      </c>
      <c r="G242" s="11">
        <f t="shared" si="7"/>
        <v>21.802195774780508</v>
      </c>
      <c r="H242" s="12">
        <v>4.2870269937368048</v>
      </c>
      <c r="I242" s="12">
        <v>10.584478244286272</v>
      </c>
      <c r="J242" s="12">
        <v>0</v>
      </c>
      <c r="K242" s="12">
        <v>0.30075587491958583</v>
      </c>
      <c r="L242" s="12">
        <v>2.1136516555403766</v>
      </c>
      <c r="M242" s="12">
        <v>0.54239529652871343</v>
      </c>
      <c r="N242" s="12">
        <v>0.3143268183635321</v>
      </c>
      <c r="O242" s="12">
        <v>8.2560462019974287E-3</v>
      </c>
      <c r="P242" s="12">
        <v>6.1242558992027334E-3</v>
      </c>
      <c r="Q242" s="12">
        <v>0</v>
      </c>
      <c r="R242" s="12">
        <v>0.84928296055009911</v>
      </c>
      <c r="S242" s="12">
        <v>0.41510302832590723</v>
      </c>
      <c r="T242" s="12">
        <v>1.866238399472989</v>
      </c>
      <c r="U242" s="13">
        <v>0.51455620095502619</v>
      </c>
      <c r="V242" s="18">
        <f t="shared" si="8"/>
        <v>4.7190899945412354E-2</v>
      </c>
    </row>
    <row r="243" spans="2:22" x14ac:dyDescent="0.25">
      <c r="B243" s="16">
        <v>980</v>
      </c>
      <c r="C243" s="15">
        <v>6</v>
      </c>
      <c r="D243" s="17" t="s">
        <v>262</v>
      </c>
      <c r="E243" s="22">
        <f>INDEX('[1]Accepted Materials'!$E$6:$E$251,MATCH(B243,'[1]Accepted Materials'!$B$6:$B$251,0))</f>
        <v>157</v>
      </c>
      <c r="F243" s="22">
        <f>INDEX('[1]Accepted Materials'!$H$6:$H$251,MATCH(B243,'[1]Accepted Materials'!$B$6:$B$251,0))</f>
        <v>157</v>
      </c>
      <c r="G243" s="11">
        <f t="shared" si="7"/>
        <v>39.145821180745806</v>
      </c>
      <c r="H243" s="12">
        <v>7.7118416297885712</v>
      </c>
      <c r="I243" s="12">
        <v>19.040192672714856</v>
      </c>
      <c r="J243" s="12">
        <v>0</v>
      </c>
      <c r="K243" s="12">
        <v>0.54102334321591183</v>
      </c>
      <c r="L243" s="12">
        <v>3.7227722001545889</v>
      </c>
      <c r="M243" s="12">
        <v>0.9553202043103296</v>
      </c>
      <c r="N243" s="12">
        <v>0.5536234592391398</v>
      </c>
      <c r="O243" s="12">
        <v>1.4541364563750733E-2</v>
      </c>
      <c r="P243" s="12">
        <v>1.0786644785304429E-2</v>
      </c>
      <c r="Q243" s="12">
        <v>0</v>
      </c>
      <c r="R243" s="12">
        <v>1.4958410896674352</v>
      </c>
      <c r="S243" s="12">
        <v>0.73112048052051881</v>
      </c>
      <c r="T243" s="12">
        <v>3.4245474630329342</v>
      </c>
      <c r="U243" s="13">
        <v>0.94421062875247297</v>
      </c>
      <c r="V243" s="18">
        <f t="shared" si="8"/>
        <v>0.24933644064169302</v>
      </c>
    </row>
    <row r="244" spans="2:22" x14ac:dyDescent="0.25">
      <c r="B244" s="16">
        <v>981</v>
      </c>
      <c r="C244" s="15">
        <v>7</v>
      </c>
      <c r="D244" s="17" t="s">
        <v>172</v>
      </c>
      <c r="E244" s="22">
        <f>INDEX('[1]Accepted Materials'!$E$6:$E$251,MATCH(B244,'[1]Accepted Materials'!$B$6:$B$251,0))</f>
        <v>382</v>
      </c>
      <c r="F244" s="22">
        <f>INDEX('[1]Accepted Materials'!$H$6:$H$251,MATCH(B244,'[1]Accepted Materials'!$B$6:$B$251,0))</f>
        <v>382</v>
      </c>
      <c r="G244" s="11">
        <f t="shared" si="7"/>
        <v>113.39990030452911</v>
      </c>
      <c r="H244" s="12">
        <v>27.388447712088897</v>
      </c>
      <c r="I244" s="12">
        <v>67.620854586849958</v>
      </c>
      <c r="J244" s="12">
        <v>0</v>
      </c>
      <c r="K244" s="12">
        <v>1.9214333304578992</v>
      </c>
      <c r="L244" s="12">
        <v>5.1727133702759538</v>
      </c>
      <c r="M244" s="12">
        <v>1.3273972534568721</v>
      </c>
      <c r="N244" s="12">
        <v>0.76924810752207884</v>
      </c>
      <c r="O244" s="12">
        <v>2.0204919037981141E-2</v>
      </c>
      <c r="P244" s="12">
        <v>1.4987815182203379E-2</v>
      </c>
      <c r="Q244" s="12">
        <v>0</v>
      </c>
      <c r="R244" s="12">
        <v>2.0784396112148871</v>
      </c>
      <c r="S244" s="12">
        <v>1.0158764709573216</v>
      </c>
      <c r="T244" s="12">
        <v>4.7583363947005592</v>
      </c>
      <c r="U244" s="13">
        <v>1.3119607327845004</v>
      </c>
      <c r="V244" s="18">
        <f t="shared" si="8"/>
        <v>0.29685837776054741</v>
      </c>
    </row>
    <row r="245" spans="2:22" x14ac:dyDescent="0.25">
      <c r="B245" s="16">
        <v>982</v>
      </c>
      <c r="C245" s="15">
        <v>9</v>
      </c>
      <c r="D245" s="17" t="s">
        <v>245</v>
      </c>
      <c r="E245" s="22">
        <f>INDEX('[1]Accepted Materials'!$E$6:$E$251,MATCH(B245,'[1]Accepted Materials'!$B$6:$B$251,0))</f>
        <v>707</v>
      </c>
      <c r="F245" s="22">
        <f>INDEX('[1]Accepted Materials'!$H$6:$H$251,MATCH(B245,'[1]Accepted Materials'!$B$6:$B$251,0))</f>
        <v>0</v>
      </c>
      <c r="G245" s="11">
        <f t="shared" si="7"/>
        <v>29.56025043566946</v>
      </c>
      <c r="H245" s="12">
        <v>5.8234560681255392</v>
      </c>
      <c r="I245" s="12">
        <v>14.37785303187569</v>
      </c>
      <c r="J245" s="12">
        <v>0</v>
      </c>
      <c r="K245" s="12">
        <v>0.40854387606694753</v>
      </c>
      <c r="L245" s="12">
        <v>2.8111832944673258</v>
      </c>
      <c r="M245" s="12">
        <v>0.72139256845014366</v>
      </c>
      <c r="N245" s="12">
        <v>0.41805862308030967</v>
      </c>
      <c r="O245" s="12">
        <v>1.0980645320892246E-2</v>
      </c>
      <c r="P245" s="12">
        <v>8.1453373973679414E-3</v>
      </c>
      <c r="Q245" s="12">
        <v>0</v>
      </c>
      <c r="R245" s="12">
        <v>1.1295570226607681</v>
      </c>
      <c r="S245" s="12">
        <v>0.55209225023138908</v>
      </c>
      <c r="T245" s="12">
        <v>2.5859843422030715</v>
      </c>
      <c r="U245" s="13">
        <v>0.7130033757900146</v>
      </c>
      <c r="V245" s="18">
        <v>0</v>
      </c>
    </row>
    <row r="246" spans="2:22" x14ac:dyDescent="0.25">
      <c r="B246" s="16">
        <v>983</v>
      </c>
      <c r="C246" s="15">
        <v>7</v>
      </c>
      <c r="D246" s="17" t="s">
        <v>173</v>
      </c>
      <c r="E246" s="22">
        <f>INDEX('[1]Accepted Materials'!$E$6:$E$251,MATCH(B246,'[1]Accepted Materials'!$B$6:$B$251,0))</f>
        <v>620</v>
      </c>
      <c r="F246" s="22">
        <f>INDEX('[1]Accepted Materials'!$H$6:$H$251,MATCH(B246,'[1]Accepted Materials'!$B$6:$B$251,0))</f>
        <v>620</v>
      </c>
      <c r="G246" s="11">
        <f t="shared" si="7"/>
        <v>80.432040576823965</v>
      </c>
      <c r="H246" s="12">
        <v>11.653795384596521</v>
      </c>
      <c r="I246" s="12">
        <v>28.772700496599317</v>
      </c>
      <c r="J246" s="12">
        <v>0</v>
      </c>
      <c r="K246" s="12">
        <v>0.81757064561262671</v>
      </c>
      <c r="L246" s="12">
        <v>12.308344795933817</v>
      </c>
      <c r="M246" s="12">
        <v>3.1585092594935582</v>
      </c>
      <c r="N246" s="12">
        <v>1.8304070346152213</v>
      </c>
      <c r="O246" s="12">
        <v>4.807711007581543E-2</v>
      </c>
      <c r="P246" s="12">
        <v>3.5663139206657687E-2</v>
      </c>
      <c r="Q246" s="12">
        <v>0</v>
      </c>
      <c r="R246" s="12">
        <v>4.9455961583648902</v>
      </c>
      <c r="S246" s="12">
        <v>2.4172531860105964</v>
      </c>
      <c r="T246" s="12">
        <v>11.322344929754085</v>
      </c>
      <c r="U246" s="13">
        <v>3.1217784365608789</v>
      </c>
      <c r="V246" s="18">
        <f t="shared" si="8"/>
        <v>0.12972909770455479</v>
      </c>
    </row>
    <row r="247" spans="2:22" x14ac:dyDescent="0.25">
      <c r="B247" s="16">
        <v>984</v>
      </c>
      <c r="C247" s="15">
        <v>7</v>
      </c>
      <c r="D247" s="17" t="s">
        <v>280</v>
      </c>
      <c r="E247" s="22">
        <f>INDEX('[1]Accepted Materials'!$E$6:$E$251,MATCH(B247,'[1]Accepted Materials'!$B$6:$B$251,0))</f>
        <v>174</v>
      </c>
      <c r="F247" s="22">
        <f>INDEX('[1]Accepted Materials'!$H$6:$H$251,MATCH(B247,'[1]Accepted Materials'!$B$6:$B$251,0))</f>
        <v>104</v>
      </c>
      <c r="G247" s="11">
        <f t="shared" si="7"/>
        <v>42.564447259151237</v>
      </c>
      <c r="H247" s="12">
        <v>8.3853209977752403</v>
      </c>
      <c r="I247" s="12">
        <v>20.702983163384715</v>
      </c>
      <c r="J247" s="12">
        <v>0</v>
      </c>
      <c r="K247" s="12">
        <v>0.58827120912742659</v>
      </c>
      <c r="L247" s="12">
        <v>4.0478839424437245</v>
      </c>
      <c r="M247" s="12">
        <v>1.0387488428003364</v>
      </c>
      <c r="N247" s="12">
        <v>0.60197170020803425</v>
      </c>
      <c r="O247" s="12">
        <v>1.581126992309187E-2</v>
      </c>
      <c r="P247" s="12">
        <v>1.1728648402785705E-2</v>
      </c>
      <c r="Q247" s="12">
        <v>0</v>
      </c>
      <c r="R247" s="12">
        <v>1.6264737141479944</v>
      </c>
      <c r="S247" s="12">
        <v>0.7949696339109481</v>
      </c>
      <c r="T247" s="12">
        <v>3.7236150751237966</v>
      </c>
      <c r="U247" s="13">
        <v>1.0266690619031476</v>
      </c>
      <c r="V247" s="18">
        <f t="shared" si="8"/>
        <v>0.40927353133799266</v>
      </c>
    </row>
    <row r="248" spans="2:22" x14ac:dyDescent="0.25">
      <c r="B248" s="16">
        <v>985</v>
      </c>
      <c r="C248" s="15">
        <v>8</v>
      </c>
      <c r="D248" s="17" t="s">
        <v>216</v>
      </c>
      <c r="E248" s="22">
        <f>INDEX('[1]Accepted Materials'!$E$6:$E$251,MATCH(B248,'[1]Accepted Materials'!$B$6:$B$251,0))</f>
        <v>1234</v>
      </c>
      <c r="F248" s="22">
        <f>INDEX('[1]Accepted Materials'!$H$6:$H$251,MATCH(B248,'[1]Accepted Materials'!$B$6:$B$251,0))</f>
        <v>1234</v>
      </c>
      <c r="G248" s="11">
        <f t="shared" si="7"/>
        <v>125.19264759710782</v>
      </c>
      <c r="H248" s="12">
        <v>9.5289609819497549</v>
      </c>
      <c r="I248" s="12">
        <v>73.704670578616899</v>
      </c>
      <c r="J248" s="12">
        <v>1.7548731090146878</v>
      </c>
      <c r="K248" s="12">
        <v>0</v>
      </c>
      <c r="L248" s="12">
        <v>19.998764933663658</v>
      </c>
      <c r="M248" s="12">
        <v>5.1319885223136863</v>
      </c>
      <c r="N248" s="12">
        <v>2.9740700821354373</v>
      </c>
      <c r="O248" s="12">
        <v>7.811633806470393E-2</v>
      </c>
      <c r="P248" s="12">
        <v>5.7945950460056184E-2</v>
      </c>
      <c r="Q248" s="12">
        <v>0</v>
      </c>
      <c r="R248" s="12">
        <v>8.0356714625547365</v>
      </c>
      <c r="S248" s="12">
        <v>3.9275856383342265</v>
      </c>
      <c r="T248" s="12">
        <v>0</v>
      </c>
      <c r="U248" s="13">
        <v>0</v>
      </c>
      <c r="V248" s="18">
        <f t="shared" si="8"/>
        <v>0.10145271280154605</v>
      </c>
    </row>
    <row r="249" spans="2:22" x14ac:dyDescent="0.25">
      <c r="B249" s="16">
        <v>986</v>
      </c>
      <c r="C249" s="15">
        <v>6</v>
      </c>
      <c r="D249" s="17" t="s">
        <v>111</v>
      </c>
      <c r="E249" s="22">
        <f>INDEX('[1]Accepted Materials'!$E$6:$E$251,MATCH(B249,'[1]Accepted Materials'!$B$6:$B$251,0))</f>
        <v>357</v>
      </c>
      <c r="F249" s="22">
        <f>INDEX('[1]Accepted Materials'!$H$6:$H$251,MATCH(B249,'[1]Accepted Materials'!$B$6:$B$251,0))</f>
        <v>357</v>
      </c>
      <c r="G249" s="11">
        <f t="shared" si="7"/>
        <v>3.9963581296238244</v>
      </c>
      <c r="H249" s="12">
        <v>0</v>
      </c>
      <c r="I249" s="12">
        <v>1.7208517212970917</v>
      </c>
      <c r="J249" s="12">
        <v>0</v>
      </c>
      <c r="K249" s="12">
        <v>0</v>
      </c>
      <c r="L249" s="12">
        <v>0.84966051183741242</v>
      </c>
      <c r="M249" s="12">
        <v>0.1815402580375082</v>
      </c>
      <c r="N249" s="12">
        <v>0.10520550616685478</v>
      </c>
      <c r="O249" s="12">
        <v>2.7633070704566089E-3</v>
      </c>
      <c r="P249" s="12">
        <v>2.0497946854340751E-3</v>
      </c>
      <c r="Q249" s="12">
        <v>0</v>
      </c>
      <c r="R249" s="12">
        <v>0.28425587167119165</v>
      </c>
      <c r="S249" s="12">
        <v>0.85003115885787517</v>
      </c>
      <c r="T249" s="12">
        <v>0</v>
      </c>
      <c r="U249" s="13">
        <v>0</v>
      </c>
      <c r="V249" s="18">
        <f t="shared" si="8"/>
        <v>1.1194280475136762E-2</v>
      </c>
    </row>
    <row r="250" spans="2:22" x14ac:dyDescent="0.25">
      <c r="B250" s="16">
        <v>987</v>
      </c>
      <c r="C250" s="15">
        <v>9</v>
      </c>
      <c r="D250" s="17" t="s">
        <v>246</v>
      </c>
      <c r="E250" s="22">
        <f>INDEX('[1]Accepted Materials'!$E$6:$E$251,MATCH(B250,'[1]Accepted Materials'!$B$6:$B$251,0))</f>
        <v>3173</v>
      </c>
      <c r="F250" s="22">
        <f>INDEX('[1]Accepted Materials'!$H$6:$H$251,MATCH(B250,'[1]Accepted Materials'!$B$6:$B$251,0))</f>
        <v>3173</v>
      </c>
      <c r="G250" s="11">
        <f t="shared" si="7"/>
        <v>259.50728395461186</v>
      </c>
      <c r="H250" s="12">
        <v>17.775062579044587</v>
      </c>
      <c r="I250" s="12">
        <v>144.28106957978164</v>
      </c>
      <c r="J250" s="12">
        <v>0</v>
      </c>
      <c r="K250" s="12">
        <v>1.2470074262469528</v>
      </c>
      <c r="L250" s="12">
        <v>12.543729075901116</v>
      </c>
      <c r="M250" s="12">
        <v>3.1928199291834471</v>
      </c>
      <c r="N250" s="12">
        <v>0</v>
      </c>
      <c r="O250" s="12">
        <v>0</v>
      </c>
      <c r="P250" s="12">
        <v>0</v>
      </c>
      <c r="Q250" s="12">
        <v>10.431774690672865</v>
      </c>
      <c r="R250" s="12">
        <v>58.594290014413374</v>
      </c>
      <c r="S250" s="12">
        <v>3.4203705700161198</v>
      </c>
      <c r="T250" s="12">
        <v>8.0211600893517332</v>
      </c>
      <c r="U250" s="13">
        <v>0</v>
      </c>
      <c r="V250" s="18">
        <f t="shared" si="8"/>
        <v>8.1786096424397062E-2</v>
      </c>
    </row>
    <row r="251" spans="2:22" x14ac:dyDescent="0.25">
      <c r="B251" s="16">
        <v>988</v>
      </c>
      <c r="C251" s="15">
        <v>6</v>
      </c>
      <c r="D251" s="17" t="s">
        <v>112</v>
      </c>
      <c r="E251" s="22">
        <f>INDEX('[1]Accepted Materials'!$E$6:$E$251,MATCH(B251,'[1]Accepted Materials'!$B$6:$B$251,0))</f>
        <v>877</v>
      </c>
      <c r="F251" s="22">
        <f>INDEX('[1]Accepted Materials'!$H$6:$H$251,MATCH(B251,'[1]Accepted Materials'!$B$6:$B$251,0))</f>
        <v>877</v>
      </c>
      <c r="G251" s="11">
        <f t="shared" si="7"/>
        <v>76.705503595031999</v>
      </c>
      <c r="H251" s="12">
        <v>13.211963143186999</v>
      </c>
      <c r="I251" s="12">
        <v>32.619747124913999</v>
      </c>
      <c r="J251" s="12">
        <v>0</v>
      </c>
      <c r="K251" s="12">
        <v>0.92688372159535759</v>
      </c>
      <c r="L251" s="12">
        <v>9.4058674358795429</v>
      </c>
      <c r="M251" s="12">
        <v>2.4136892394831979</v>
      </c>
      <c r="N251" s="12">
        <v>1.3987718256787713</v>
      </c>
      <c r="O251" s="12">
        <v>3.6739864829160425E-2</v>
      </c>
      <c r="P251" s="12">
        <v>2.725327940406393E-2</v>
      </c>
      <c r="Q251" s="12">
        <v>0</v>
      </c>
      <c r="R251" s="12">
        <v>3.7793564145475389</v>
      </c>
      <c r="S251" s="12">
        <v>1.8472315655379044</v>
      </c>
      <c r="T251" s="12">
        <v>8.6523799290829047</v>
      </c>
      <c r="U251" s="13">
        <v>2.3856200508925691</v>
      </c>
      <c r="V251" s="18">
        <f t="shared" si="8"/>
        <v>8.7463516071872291E-2</v>
      </c>
    </row>
    <row r="252" spans="2:22" x14ac:dyDescent="0.25">
      <c r="B252" s="16">
        <v>989</v>
      </c>
      <c r="C252" s="15">
        <v>6</v>
      </c>
      <c r="D252" s="17" t="s">
        <v>281</v>
      </c>
      <c r="E252" s="22">
        <f>INDEX('[1]Accepted Materials'!$E$6:$E$251,MATCH(B252,'[1]Accepted Materials'!$B$6:$B$251,0))</f>
        <v>2916</v>
      </c>
      <c r="F252" s="22">
        <f>INDEX('[1]Accepted Materials'!$H$6:$H$251,MATCH(B252,'[1]Accepted Materials'!$B$6:$B$251,0))</f>
        <v>2916</v>
      </c>
      <c r="G252" s="11">
        <f t="shared" si="7"/>
        <v>172.7322692645771</v>
      </c>
      <c r="H252" s="12">
        <v>0</v>
      </c>
      <c r="I252" s="12">
        <v>0</v>
      </c>
      <c r="J252" s="12">
        <v>0</v>
      </c>
      <c r="K252" s="12">
        <v>0</v>
      </c>
      <c r="L252" s="12">
        <v>85.92229053875522</v>
      </c>
      <c r="M252" s="12">
        <v>22.048972039945561</v>
      </c>
      <c r="N252" s="12">
        <v>12.777734751495347</v>
      </c>
      <c r="O252" s="12">
        <v>0.33561746024230743</v>
      </c>
      <c r="P252" s="12">
        <v>0.24895781351939558</v>
      </c>
      <c r="Q252" s="12">
        <v>0</v>
      </c>
      <c r="R252" s="12">
        <v>34.524296893824577</v>
      </c>
      <c r="S252" s="12">
        <v>16.874399766794689</v>
      </c>
      <c r="T252" s="12">
        <v>0</v>
      </c>
      <c r="U252" s="13">
        <v>0</v>
      </c>
      <c r="V252" s="18">
        <f t="shared" si="8"/>
        <v>5.9236031983737003E-2</v>
      </c>
    </row>
    <row r="254" spans="2:22" x14ac:dyDescent="0.25">
      <c r="C254" s="19" t="s">
        <v>264</v>
      </c>
    </row>
    <row r="255" spans="2:22" x14ac:dyDescent="0.25">
      <c r="C255" s="19" t="s">
        <v>247</v>
      </c>
    </row>
    <row r="256" spans="2:22" x14ac:dyDescent="0.25">
      <c r="C256" s="20" t="s">
        <v>248</v>
      </c>
    </row>
    <row r="257" spans="3:3" x14ac:dyDescent="0.25">
      <c r="C257" s="19" t="s">
        <v>249</v>
      </c>
    </row>
    <row r="258" spans="3:3" x14ac:dyDescent="0.25">
      <c r="C258" s="19" t="s">
        <v>250</v>
      </c>
    </row>
    <row r="259" spans="3:3" x14ac:dyDescent="0.25">
      <c r="C259" s="20" t="s">
        <v>251</v>
      </c>
    </row>
    <row r="260" spans="3:3" x14ac:dyDescent="0.25">
      <c r="C260" s="19"/>
    </row>
    <row r="261" spans="3:3" x14ac:dyDescent="0.25">
      <c r="C261" s="21" t="s">
        <v>252</v>
      </c>
    </row>
    <row r="262" spans="3:3" x14ac:dyDescent="0.25">
      <c r="C262" s="20" t="s">
        <v>253</v>
      </c>
    </row>
    <row r="263" spans="3:3" x14ac:dyDescent="0.25">
      <c r="C263" s="20" t="s">
        <v>254</v>
      </c>
    </row>
  </sheetData>
  <mergeCells count="13">
    <mergeCell ref="H4:K4"/>
    <mergeCell ref="L4:Q4"/>
    <mergeCell ref="R4:S4"/>
    <mergeCell ref="T4:U4"/>
    <mergeCell ref="V4:V5"/>
    <mergeCell ref="B6:D6"/>
    <mergeCell ref="C1:G1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Tonnes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 Shah</dc:creator>
  <cp:lastModifiedBy>Cody Fowler</cp:lastModifiedBy>
  <dcterms:created xsi:type="dcterms:W3CDTF">2021-07-29T16:45:00Z</dcterms:created>
  <dcterms:modified xsi:type="dcterms:W3CDTF">2023-01-27T19:36:40Z</dcterms:modified>
</cp:coreProperties>
</file>